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LIBRARY\LRD\Research Services\Data Management\Datasets for Repository\Datasets_ Flavia Tarquinio\"/>
    </mc:Choice>
  </mc:AlternateContent>
  <bookViews>
    <workbookView xWindow="0" yWindow="0" windowWidth="24000" windowHeight="9600" tabRatio="832"/>
  </bookViews>
  <sheets>
    <sheet name="Project Description" sheetId="8" r:id="rId1"/>
    <sheet name="IRMS_δ15N‰" sheetId="7" r:id="rId2"/>
    <sheet name="NanoSIMS_Bacteria_δ15N‰" sheetId="2" r:id="rId3"/>
    <sheet name="NanoSIMS_Cell Wall_δ15N‰" sheetId="5" r:id="rId4"/>
    <sheet name="NanoSIMS_Cytosol_δ15N‰" sheetId="4" r:id="rId5"/>
    <sheet name="NanoSIMS_Vacuoles_δ15N‰" sheetId="3" r:id="rId6"/>
    <sheet name="NanoSIMS_Chloroplasts_δ15N‰" sheetId="6" r:id="rId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8" i="7" l="1"/>
  <c r="E10" i="7"/>
  <c r="F10" i="7" s="1"/>
  <c r="G10" i="7" s="1"/>
  <c r="N23" i="7"/>
  <c r="N20" i="7"/>
  <c r="L35" i="7"/>
  <c r="N35" i="7" s="1"/>
  <c r="L32" i="7"/>
  <c r="N32" i="7" s="1"/>
  <c r="L29" i="7"/>
  <c r="N29" i="7" s="1"/>
  <c r="L26" i="7"/>
  <c r="N26" i="7" s="1"/>
  <c r="L23" i="7"/>
  <c r="L20" i="7"/>
  <c r="L17" i="7"/>
  <c r="N17" i="7" s="1"/>
  <c r="L14" i="7"/>
  <c r="N14" i="7" s="1"/>
  <c r="L11" i="7"/>
  <c r="N11" i="7" s="1"/>
  <c r="L5" i="7"/>
  <c r="N5" i="7" s="1"/>
  <c r="L2" i="7"/>
  <c r="N2" i="7" s="1"/>
  <c r="K35" i="7"/>
  <c r="K32" i="7"/>
  <c r="K29" i="7"/>
  <c r="K26" i="7"/>
  <c r="K23" i="7"/>
  <c r="K20" i="7"/>
  <c r="K17" i="7"/>
  <c r="K14" i="7"/>
  <c r="K11" i="7"/>
  <c r="K5" i="7"/>
  <c r="K2" i="7"/>
  <c r="F8" i="7"/>
  <c r="G8" i="7" s="1"/>
  <c r="F11" i="7"/>
  <c r="G11" i="7" s="1"/>
  <c r="F18" i="7"/>
  <c r="G18" i="7" s="1"/>
  <c r="F19" i="7"/>
  <c r="G19" i="7" s="1"/>
  <c r="F26" i="7"/>
  <c r="G26" i="7" s="1"/>
  <c r="F27" i="7"/>
  <c r="G27" i="7" s="1"/>
  <c r="F34" i="7"/>
  <c r="G34" i="7" s="1"/>
  <c r="F35" i="7"/>
  <c r="G35" i="7" s="1"/>
  <c r="E3" i="7"/>
  <c r="F3" i="7" s="1"/>
  <c r="G3" i="7" s="1"/>
  <c r="E4" i="7"/>
  <c r="F4" i="7" s="1"/>
  <c r="G4" i="7" s="1"/>
  <c r="E5" i="7"/>
  <c r="F5" i="7" s="1"/>
  <c r="G5" i="7" s="1"/>
  <c r="E6" i="7"/>
  <c r="F6" i="7" s="1"/>
  <c r="G6" i="7" s="1"/>
  <c r="E7" i="7"/>
  <c r="F7" i="7" s="1"/>
  <c r="G7" i="7" s="1"/>
  <c r="E8" i="7"/>
  <c r="E9" i="7"/>
  <c r="F9" i="7" s="1"/>
  <c r="G9" i="7" s="1"/>
  <c r="E11" i="7"/>
  <c r="E12" i="7"/>
  <c r="F12" i="7" s="1"/>
  <c r="G12" i="7" s="1"/>
  <c r="E13" i="7"/>
  <c r="F13" i="7" s="1"/>
  <c r="G13" i="7" s="1"/>
  <c r="E14" i="7"/>
  <c r="F14" i="7" s="1"/>
  <c r="G14" i="7" s="1"/>
  <c r="E15" i="7"/>
  <c r="F15" i="7" s="1"/>
  <c r="G15" i="7" s="1"/>
  <c r="E16" i="7"/>
  <c r="F16" i="7" s="1"/>
  <c r="G16" i="7" s="1"/>
  <c r="E17" i="7"/>
  <c r="F17" i="7" s="1"/>
  <c r="G17" i="7" s="1"/>
  <c r="E18" i="7"/>
  <c r="E19" i="7"/>
  <c r="E20" i="7"/>
  <c r="F20" i="7" s="1"/>
  <c r="G20" i="7" s="1"/>
  <c r="E21" i="7"/>
  <c r="F21" i="7" s="1"/>
  <c r="G21" i="7" s="1"/>
  <c r="E22" i="7"/>
  <c r="F22" i="7" s="1"/>
  <c r="G22" i="7" s="1"/>
  <c r="E23" i="7"/>
  <c r="F23" i="7" s="1"/>
  <c r="G23" i="7" s="1"/>
  <c r="E24" i="7"/>
  <c r="F24" i="7" s="1"/>
  <c r="G24" i="7" s="1"/>
  <c r="E25" i="7"/>
  <c r="F25" i="7" s="1"/>
  <c r="G25" i="7" s="1"/>
  <c r="E26" i="7"/>
  <c r="E27" i="7"/>
  <c r="E28" i="7"/>
  <c r="F28" i="7" s="1"/>
  <c r="G28" i="7" s="1"/>
  <c r="E29" i="7"/>
  <c r="F29" i="7" s="1"/>
  <c r="G29" i="7" s="1"/>
  <c r="E30" i="7"/>
  <c r="F30" i="7" s="1"/>
  <c r="G30" i="7" s="1"/>
  <c r="E31" i="7"/>
  <c r="F31" i="7" s="1"/>
  <c r="G31" i="7" s="1"/>
  <c r="E32" i="7"/>
  <c r="F32" i="7" s="1"/>
  <c r="G32" i="7" s="1"/>
  <c r="E33" i="7"/>
  <c r="F33" i="7" s="1"/>
  <c r="G33" i="7" s="1"/>
  <c r="E34" i="7"/>
  <c r="E35" i="7"/>
  <c r="E36" i="7"/>
  <c r="F36" i="7" s="1"/>
  <c r="G36" i="7" s="1"/>
  <c r="E37" i="7"/>
  <c r="F37" i="7" s="1"/>
  <c r="G37" i="7" s="1"/>
  <c r="E2" i="7"/>
  <c r="F2" i="7" s="1"/>
  <c r="G2" i="7" s="1"/>
  <c r="L8" i="7" l="1"/>
  <c r="N8" i="7" s="1"/>
</calcChain>
</file>

<file path=xl/sharedStrings.xml><?xml version="1.0" encoding="utf-8"?>
<sst xmlns="http://schemas.openxmlformats.org/spreadsheetml/2006/main" count="226" uniqueCount="109">
  <si>
    <t>Chloroplat CTL</t>
  </si>
  <si>
    <t xml:space="preserve">Cell Wall CTL </t>
  </si>
  <si>
    <t>Sample Type</t>
  </si>
  <si>
    <t>Collection Time</t>
  </si>
  <si>
    <t>Biofilm Y or N</t>
  </si>
  <si>
    <t>100 - Abundance</t>
  </si>
  <si>
    <t>Sample</t>
  </si>
  <si>
    <t>Average</t>
  </si>
  <si>
    <t>SD</t>
  </si>
  <si>
    <t>Replicates</t>
  </si>
  <si>
    <t>SE</t>
  </si>
  <si>
    <t>CTL</t>
  </si>
  <si>
    <t>0.5h</t>
  </si>
  <si>
    <t>N</t>
  </si>
  <si>
    <t>Y</t>
  </si>
  <si>
    <t>12h</t>
  </si>
  <si>
    <t>TRT R1</t>
  </si>
  <si>
    <t>0.5h N R1</t>
  </si>
  <si>
    <t>TRT R2</t>
  </si>
  <si>
    <t>0.5h N R2</t>
  </si>
  <si>
    <t>TRT R3</t>
  </si>
  <si>
    <t>0.5h N R3</t>
  </si>
  <si>
    <t>0.5h Y R1</t>
  </si>
  <si>
    <t>0.5h Y R2</t>
  </si>
  <si>
    <t>0.5h Y R3</t>
  </si>
  <si>
    <t>2h</t>
  </si>
  <si>
    <t>2h N R1</t>
  </si>
  <si>
    <t>2h N R2</t>
  </si>
  <si>
    <t>2h N R3</t>
  </si>
  <si>
    <t>2h Y R1</t>
  </si>
  <si>
    <t>2h Y R2</t>
  </si>
  <si>
    <t>2h Y R3</t>
  </si>
  <si>
    <t>6h</t>
  </si>
  <si>
    <t>6h N R1</t>
  </si>
  <si>
    <t>6h N R2</t>
  </si>
  <si>
    <t>6h N R3</t>
  </si>
  <si>
    <t>6h Y R1</t>
  </si>
  <si>
    <t>6h Y R3</t>
  </si>
  <si>
    <t>6h Y R2</t>
  </si>
  <si>
    <t>12h N R1</t>
  </si>
  <si>
    <t>12h N R2</t>
  </si>
  <si>
    <t>12h N R3</t>
  </si>
  <si>
    <t>12h Y R1</t>
  </si>
  <si>
    <t>12h Y R2</t>
  </si>
  <si>
    <t>12h Y R3</t>
  </si>
  <si>
    <t>Cytosol  0.5h Y</t>
  </si>
  <si>
    <t>Cytosol 12h Y</t>
  </si>
  <si>
    <t>Cytosdol 0.5h N</t>
  </si>
  <si>
    <t>Cytosol 2h N</t>
  </si>
  <si>
    <t>Cytosdol 6h N</t>
  </si>
  <si>
    <t>Cytosol 12h N</t>
  </si>
  <si>
    <t>Cytosol 2h Y</t>
  </si>
  <si>
    <t>Cytosol CTL</t>
  </si>
  <si>
    <t>Cell Wall 0.5h Y</t>
  </si>
  <si>
    <t>Cell Wall 2h Y</t>
  </si>
  <si>
    <t>Cell Wall 6h Y</t>
  </si>
  <si>
    <t>Cell Wall 12h Y</t>
  </si>
  <si>
    <t>Cell Wall 0.5h N</t>
  </si>
  <si>
    <t>Cell Wall 2h N</t>
  </si>
  <si>
    <t>Cell Wall 6h N</t>
  </si>
  <si>
    <t>Cell Wall 12h N</t>
  </si>
  <si>
    <t>Vacuole CTL</t>
  </si>
  <si>
    <t>Vacuole 0.5h Y</t>
  </si>
  <si>
    <t>Vacuole 2h Y</t>
  </si>
  <si>
    <t>Vacuole 6h Y</t>
  </si>
  <si>
    <t>Vacuole 12h Y</t>
  </si>
  <si>
    <t>Vacuole 0.5h N</t>
  </si>
  <si>
    <t>Vacuole 2h N</t>
  </si>
  <si>
    <t>Vacuole 6h N</t>
  </si>
  <si>
    <t>Vacuole 12h N</t>
  </si>
  <si>
    <t xml:space="preserve">Chloroplast 0.5h N </t>
  </si>
  <si>
    <t>Chloroplast 12h N</t>
  </si>
  <si>
    <t>Chloroplast 0.5h Y</t>
  </si>
  <si>
    <t>Chroloplast 2h Y</t>
  </si>
  <si>
    <t>Chloroplast 6h Y</t>
  </si>
  <si>
    <t>Chloroplast 12h Y</t>
  </si>
  <si>
    <t>Bacteria 0.5h</t>
  </si>
  <si>
    <t>Bacteria 2h</t>
  </si>
  <si>
    <t>Bacteria 6h</t>
  </si>
  <si>
    <t>Bacteria 12h</t>
  </si>
  <si>
    <t>Baceria CTL</t>
  </si>
  <si>
    <t>Y=Biofilm Present</t>
  </si>
  <si>
    <t>N=BiofilmAbsent</t>
  </si>
  <si>
    <t>Rs = Abundance/ 100-abundance</t>
  </si>
  <si>
    <t>CTL 0.5h N R1</t>
  </si>
  <si>
    <t>CTL 0.5h N R2</t>
  </si>
  <si>
    <t>CTL 0.5h N R3</t>
  </si>
  <si>
    <t>CTL 0.5h Y R1</t>
  </si>
  <si>
    <t>CTL 0.5h Y R2</t>
  </si>
  <si>
    <t>CTL 0.5h Y R3</t>
  </si>
  <si>
    <t>CTL 12h N R1</t>
  </si>
  <si>
    <t>CTL 12h N R2</t>
  </si>
  <si>
    <t>CTL 12h N R3</t>
  </si>
  <si>
    <t>CTL 12h Y R1</t>
  </si>
  <si>
    <t>CTL 12h Y R2</t>
  </si>
  <si>
    <t>CTL 12h Y R3</t>
  </si>
  <si>
    <t>Chloroplast 2h N</t>
  </si>
  <si>
    <t>Chloroplast 6h N</t>
  </si>
  <si>
    <t>Cytosol 6h Y</t>
  </si>
  <si>
    <r>
      <t>CTL=Control (</t>
    </r>
    <r>
      <rPr>
        <vertAlign val="superscript"/>
        <sz val="11"/>
        <color theme="1"/>
        <rFont val="Calibri"/>
        <family val="2"/>
        <scheme val="minor"/>
      </rPr>
      <t>14</t>
    </r>
    <r>
      <rPr>
        <sz val="11"/>
        <color theme="1"/>
        <rFont val="Calibri"/>
        <family val="2"/>
        <scheme val="minor"/>
      </rPr>
      <t>N)</t>
    </r>
  </si>
  <si>
    <r>
      <t xml:space="preserve">Data represent delta </t>
    </r>
    <r>
      <rPr>
        <vertAlign val="superscript"/>
        <sz val="11"/>
        <color theme="1"/>
        <rFont val="Calibri"/>
        <family val="2"/>
        <scheme val="minor"/>
      </rPr>
      <t>15</t>
    </r>
    <r>
      <rPr>
        <sz val="11"/>
        <color theme="1"/>
        <rFont val="Calibri"/>
        <family val="2"/>
        <scheme val="minor"/>
      </rPr>
      <t>N (δ</t>
    </r>
    <r>
      <rPr>
        <vertAlign val="superscript"/>
        <sz val="11"/>
        <color theme="1"/>
        <rFont val="Calibri"/>
        <family val="2"/>
        <scheme val="minor"/>
      </rPr>
      <t>15</t>
    </r>
    <r>
      <rPr>
        <sz val="11"/>
        <color theme="1"/>
        <rFont val="Calibri"/>
        <family val="2"/>
        <scheme val="minor"/>
      </rPr>
      <t>N‰) obtained from drawing Regions of interest (ROI) from images</t>
    </r>
  </si>
  <si>
    <r>
      <t>TRT=Treatment (</t>
    </r>
    <r>
      <rPr>
        <vertAlign val="superscript"/>
        <sz val="11"/>
        <color theme="1"/>
        <rFont val="Calibri"/>
        <family val="2"/>
        <scheme val="minor"/>
      </rPr>
      <t>15</t>
    </r>
    <r>
      <rPr>
        <sz val="11"/>
        <color theme="1"/>
        <rFont val="Calibri"/>
        <family val="2"/>
        <scheme val="minor"/>
      </rPr>
      <t>N)</t>
    </r>
  </si>
  <si>
    <r>
      <rPr>
        <vertAlign val="superscript"/>
        <sz val="11"/>
        <color theme="1"/>
        <rFont val="Calibri"/>
        <family val="2"/>
        <scheme val="minor"/>
      </rPr>
      <t>15</t>
    </r>
    <r>
      <rPr>
        <sz val="11"/>
        <color theme="1"/>
        <rFont val="Calibri"/>
        <family val="2"/>
        <scheme val="minor"/>
      </rPr>
      <t>N atm%</t>
    </r>
  </si>
  <si>
    <r>
      <t xml:space="preserve">delta </t>
    </r>
    <r>
      <rPr>
        <vertAlign val="superscript"/>
        <sz val="11"/>
        <color theme="1"/>
        <rFont val="Calibri"/>
        <family val="2"/>
        <scheme val="minor"/>
      </rPr>
      <t>15</t>
    </r>
    <r>
      <rPr>
        <sz val="11"/>
        <color theme="1"/>
        <rFont val="Calibri"/>
        <family val="2"/>
        <scheme val="minor"/>
      </rPr>
      <t>N = ((Rs/Rr)-1)*1000</t>
    </r>
  </si>
  <si>
    <r>
      <t xml:space="preserve">Delta </t>
    </r>
    <r>
      <rPr>
        <vertAlign val="superscript"/>
        <sz val="11"/>
        <color theme="1"/>
        <rFont val="Calibri"/>
        <family val="2"/>
        <scheme val="minor"/>
      </rPr>
      <t>15</t>
    </r>
    <r>
      <rPr>
        <sz val="11"/>
        <color theme="1"/>
        <rFont val="Calibri"/>
        <family val="2"/>
        <scheme val="minor"/>
      </rPr>
      <t xml:space="preserve">N </t>
    </r>
  </si>
  <si>
    <r>
      <rPr>
        <b/>
        <u/>
        <sz val="11"/>
        <color theme="1"/>
        <rFont val="Calibri"/>
        <family val="2"/>
        <scheme val="minor"/>
      </rPr>
      <t xml:space="preserve">Sudy Aim: </t>
    </r>
    <r>
      <rPr>
        <sz val="11"/>
        <color theme="1"/>
        <rFont val="Calibri"/>
        <family val="2"/>
        <scheme val="minor"/>
      </rPr>
      <t>here, we tested whether seagrass microbiota, through the conversion of dissolved organic nitrogen (N) into bioavailable inorganic N, mediate the assimilation of N by seagrass leaves. We exposed seagrass (</t>
    </r>
    <r>
      <rPr>
        <i/>
        <sz val="11"/>
        <color theme="1"/>
        <rFont val="Calibri"/>
        <family val="2"/>
        <scheme val="minor"/>
      </rPr>
      <t>Posidonia sinuosa</t>
    </r>
    <r>
      <rPr>
        <sz val="11"/>
        <color theme="1"/>
        <rFont val="Calibri"/>
        <family val="2"/>
        <scheme val="minor"/>
      </rPr>
      <t xml:space="preserve">) leaves, with and without microorganisms, to </t>
    </r>
    <r>
      <rPr>
        <vertAlign val="superscript"/>
        <sz val="11"/>
        <color theme="1"/>
        <rFont val="Calibri"/>
        <family val="2"/>
        <scheme val="minor"/>
      </rPr>
      <t>15</t>
    </r>
    <r>
      <rPr>
        <sz val="11"/>
        <color theme="1"/>
        <rFont val="Calibri"/>
        <family val="2"/>
        <scheme val="minor"/>
      </rPr>
      <t xml:space="preserve">N enriched amino acids –treatments- (50µM ; NLM-2161-0 Cambridge Isotope Laboratories) and </t>
    </r>
    <r>
      <rPr>
        <vertAlign val="superscript"/>
        <sz val="11"/>
        <color theme="1"/>
        <rFont val="Calibri"/>
        <family val="2"/>
        <scheme val="minor"/>
      </rPr>
      <t>14</t>
    </r>
    <r>
      <rPr>
        <sz val="11"/>
        <color theme="1"/>
        <rFont val="Calibri"/>
        <family val="2"/>
        <scheme val="minor"/>
      </rPr>
      <t xml:space="preserve">N amino acids –controls- (50µM; ULM-2314-1 Cambridge Isotope Laboratories) over 12 hours. Samples were collected after 0.5, 2, 6 and 12 hours from amino acid incubation. </t>
    </r>
    <r>
      <rPr>
        <vertAlign val="superscript"/>
        <sz val="11"/>
        <color theme="1"/>
        <rFont val="Calibri"/>
        <family val="2"/>
        <scheme val="minor"/>
      </rPr>
      <t>15</t>
    </r>
    <r>
      <rPr>
        <sz val="11"/>
        <color theme="1"/>
        <rFont val="Calibri"/>
        <family val="2"/>
        <scheme val="minor"/>
      </rPr>
      <t xml:space="preserve">N accumulation into seagrass leaves (n=3 per treatment/control) was first measured by isotope ratio mass spectrometry (IRMS), after which a subset of samples was analysed by high-resolution mass spectrometry (NanoSIMS) to show </t>
    </r>
    <r>
      <rPr>
        <vertAlign val="superscript"/>
        <sz val="11"/>
        <color theme="1"/>
        <rFont val="Calibri"/>
        <family val="2"/>
        <scheme val="minor"/>
      </rPr>
      <t>15</t>
    </r>
    <r>
      <rPr>
        <sz val="11"/>
        <color theme="1"/>
        <rFont val="Calibri"/>
        <family val="2"/>
        <scheme val="minor"/>
      </rPr>
      <t>N accumulation in microorganisms on the leaf surface and discrete sub-cellular components (cell wall, cytosol, vacuole and chloroplast) of seagrass leaves.</t>
    </r>
  </si>
  <si>
    <r>
      <rPr>
        <b/>
        <u/>
        <sz val="11"/>
        <color theme="1"/>
        <rFont val="Calibri"/>
        <family val="2"/>
        <scheme val="minor"/>
      </rPr>
      <t xml:space="preserve">Sample collection, incubation and processing: </t>
    </r>
    <r>
      <rPr>
        <sz val="11"/>
        <color theme="1"/>
        <rFont val="Calibri"/>
        <family val="2"/>
        <scheme val="minor"/>
      </rPr>
      <t>48 Posidonia sinuosa shoots (2.1 to 2.7g) were collected from Marmion Marine Park (31°48.240'S 115°43.123'E), and transported in aerated water at ambient temperature (22ºC) in the shade before being placed in 30L aquaria under natural illumination for 24h to acclimatise. After the acclimatisation time, 24 seagrass shoots were gently ‘scraped’ with a sterile razor blade to remove obvious epiphytic organisms, washed in 0.2µm prefiltered artificial seawater (AS) and placed into individual incubation cylinders containing 1L AS. To further remove any residual microorganisms, scraped leaves were incubated in 5mL L-1 of antibiotic mixture (comprising 10,000 units penicillin, 10mg mL</t>
    </r>
    <r>
      <rPr>
        <vertAlign val="superscript"/>
        <sz val="11"/>
        <color theme="1"/>
        <rFont val="Calibri"/>
        <family val="2"/>
        <scheme val="minor"/>
      </rPr>
      <t>-1</t>
    </r>
    <r>
      <rPr>
        <sz val="11"/>
        <color theme="1"/>
        <rFont val="Calibri"/>
        <family val="2"/>
        <scheme val="minor"/>
      </rPr>
      <t xml:space="preserve"> streptomycin and 25µg mL</t>
    </r>
    <r>
      <rPr>
        <vertAlign val="superscript"/>
        <sz val="11"/>
        <color theme="1"/>
        <rFont val="Calibri"/>
        <family val="2"/>
        <scheme val="minor"/>
      </rPr>
      <t>-1</t>
    </r>
    <r>
      <rPr>
        <sz val="11"/>
        <color theme="1"/>
        <rFont val="Calibri"/>
        <family val="2"/>
        <scheme val="minor"/>
      </rPr>
      <t xml:space="preserve"> amphotericin B)  acetazolamide (0.22mg L</t>
    </r>
    <r>
      <rPr>
        <vertAlign val="superscript"/>
        <sz val="11"/>
        <color theme="1"/>
        <rFont val="Calibri"/>
        <family val="2"/>
        <scheme val="minor"/>
      </rPr>
      <t>-1</t>
    </r>
    <r>
      <rPr>
        <sz val="11"/>
        <color theme="1"/>
        <rFont val="Calibri"/>
        <family val="2"/>
        <scheme val="minor"/>
      </rPr>
      <t>) and imidazole (1mg L</t>
    </r>
    <r>
      <rPr>
        <vertAlign val="superscript"/>
        <sz val="11"/>
        <color theme="1"/>
        <rFont val="Calibri"/>
        <family val="2"/>
        <scheme val="minor"/>
      </rPr>
      <t>-1</t>
    </r>
    <r>
      <rPr>
        <sz val="11"/>
        <color theme="1"/>
        <rFont val="Calibri"/>
        <family val="2"/>
        <scheme val="minor"/>
      </rPr>
      <t xml:space="preserve">) for 24h prior to the addition of the </t>
    </r>
    <r>
      <rPr>
        <vertAlign val="superscript"/>
        <sz val="11"/>
        <color theme="1"/>
        <rFont val="Calibri"/>
        <family val="2"/>
        <scheme val="minor"/>
      </rPr>
      <t>15</t>
    </r>
    <r>
      <rPr>
        <sz val="11"/>
        <color theme="1"/>
        <rFont val="Calibri"/>
        <family val="2"/>
        <scheme val="minor"/>
      </rPr>
      <t xml:space="preserve">N-amino acid mixture. The remaining 24 seagrass leaves were incubated with epiphytes. The same procedure was used for controls incubated with </t>
    </r>
    <r>
      <rPr>
        <vertAlign val="superscript"/>
        <sz val="11"/>
        <color theme="1"/>
        <rFont val="Calibri"/>
        <family val="2"/>
        <scheme val="minor"/>
      </rPr>
      <t>14</t>
    </r>
    <r>
      <rPr>
        <sz val="11"/>
        <color theme="1"/>
        <rFont val="Calibri"/>
        <family val="2"/>
        <scheme val="minor"/>
      </rPr>
      <t xml:space="preserve">N-amino acid mixture. For each time point, three seagrass leaves were removed from cylinders and washed briefly in artificial seawater to remove any residual added </t>
    </r>
    <r>
      <rPr>
        <vertAlign val="superscript"/>
        <sz val="11"/>
        <color theme="1"/>
        <rFont val="Calibri"/>
        <family val="2"/>
        <scheme val="minor"/>
      </rPr>
      <t>15</t>
    </r>
    <r>
      <rPr>
        <sz val="11"/>
        <color theme="1"/>
        <rFont val="Calibri"/>
        <family val="2"/>
        <scheme val="minor"/>
      </rPr>
      <t xml:space="preserve">N or </t>
    </r>
    <r>
      <rPr>
        <vertAlign val="superscript"/>
        <sz val="11"/>
        <color theme="1"/>
        <rFont val="Calibri"/>
        <family val="2"/>
        <scheme val="minor"/>
      </rPr>
      <t>14</t>
    </r>
    <r>
      <rPr>
        <sz val="11"/>
        <color theme="1"/>
        <rFont val="Calibri"/>
        <family val="2"/>
        <scheme val="minor"/>
      </rPr>
      <t>N. Three ~1cm</t>
    </r>
    <r>
      <rPr>
        <vertAlign val="superscript"/>
        <sz val="11"/>
        <color theme="1"/>
        <rFont val="Calibri"/>
        <family val="2"/>
        <scheme val="minor"/>
      </rPr>
      <t>2</t>
    </r>
    <r>
      <rPr>
        <sz val="11"/>
        <color theme="1"/>
        <rFont val="Calibri"/>
        <family val="2"/>
        <scheme val="minor"/>
      </rPr>
      <t xml:space="preserve"> sections were cut six cm from the growing tip using a sterile scalpel fixed in 2.5% glutaraldehyde in 0.1M phosphate buffered saline (PBS) and kept at 4°C and used for NanoSIMS analyses</t>
    </r>
    <r>
      <rPr>
        <sz val="11"/>
        <color theme="1"/>
        <rFont val="Calibri"/>
        <family val="2"/>
        <scheme val="minor"/>
      </rPr>
      <t xml:space="preserve">. All remaining leaf material (for treatments and controls) was stored at -20°C and processed for IRMS analyses. </t>
    </r>
  </si>
  <si>
    <r>
      <rPr>
        <b/>
        <u/>
        <sz val="11"/>
        <color theme="1"/>
        <rFont val="Calibri"/>
        <family val="2"/>
      </rPr>
      <t>IRMS:</t>
    </r>
    <r>
      <rPr>
        <sz val="11"/>
        <color theme="1"/>
        <rFont val="Calibri"/>
        <family val="2"/>
      </rPr>
      <t xml:space="preserve"> frozen leaves were oven-dried at 58ºC for 48h before being ground  to fine powder, and weighed (~1.5mg) into 6 x 4mm tin capsules  that were crimped manually. Samples were analysed for nitrogen elemental composition (%) and isotope ratios (δ</t>
    </r>
    <r>
      <rPr>
        <vertAlign val="superscript"/>
        <sz val="11"/>
        <color theme="1"/>
        <rFont val="Calibri"/>
        <family val="2"/>
      </rPr>
      <t>15</t>
    </r>
    <r>
      <rPr>
        <sz val="11"/>
        <color theme="1"/>
        <rFont val="Calibri"/>
        <family val="2"/>
      </rPr>
      <t>N) by continuous flow isotope ratio mass spectrometry using an Automated Nitrogen Carbon Analyser-Mass Spectrometer system. Measures of δ</t>
    </r>
    <r>
      <rPr>
        <vertAlign val="superscript"/>
        <sz val="11"/>
        <color theme="1"/>
        <rFont val="Calibri"/>
        <family val="2"/>
      </rPr>
      <t>15</t>
    </r>
    <r>
      <rPr>
        <sz val="11"/>
        <color theme="1"/>
        <rFont val="Calibri"/>
        <family val="2"/>
      </rPr>
      <t xml:space="preserve">N of the </t>
    </r>
    <r>
      <rPr>
        <vertAlign val="superscript"/>
        <sz val="11"/>
        <color theme="1"/>
        <rFont val="Calibri"/>
        <family val="2"/>
      </rPr>
      <t>15</t>
    </r>
    <r>
      <rPr>
        <sz val="11"/>
        <color theme="1"/>
        <rFont val="Calibri"/>
        <family val="2"/>
      </rPr>
      <t xml:space="preserve">N enriched plant samples were compared against reference samples incubated with 14N-aa that had been previously calibrated against standard International Atomic Energy Agency reference materials with a precision and accuracy of 0.0005 15N atom%. </t>
    </r>
  </si>
  <si>
    <r>
      <rPr>
        <b/>
        <u/>
        <sz val="11"/>
        <color theme="1"/>
        <rFont val="Calibri"/>
        <family val="2"/>
        <scheme val="minor"/>
      </rPr>
      <t>NanoSIMS:</t>
    </r>
    <r>
      <rPr>
        <sz val="11"/>
        <color theme="1"/>
        <rFont val="Calibri"/>
        <family val="2"/>
        <scheme val="minor"/>
      </rPr>
      <t xml:space="preserve"> the NanoSIMS-50 was calibrated to determine </t>
    </r>
    <r>
      <rPr>
        <vertAlign val="superscript"/>
        <sz val="11"/>
        <color theme="1"/>
        <rFont val="Calibri"/>
        <family val="2"/>
        <scheme val="minor"/>
      </rPr>
      <t>15</t>
    </r>
    <r>
      <rPr>
        <sz val="11"/>
        <color theme="1"/>
        <rFont val="Calibri"/>
        <family val="2"/>
        <scheme val="minor"/>
      </rPr>
      <t>N/</t>
    </r>
    <r>
      <rPr>
        <vertAlign val="superscript"/>
        <sz val="11"/>
        <color theme="1"/>
        <rFont val="Calibri"/>
        <family val="2"/>
        <scheme val="minor"/>
      </rPr>
      <t>14</t>
    </r>
    <r>
      <rPr>
        <sz val="11"/>
        <color theme="1"/>
        <rFont val="Calibri"/>
        <family val="2"/>
        <scheme val="minor"/>
      </rPr>
      <t xml:space="preserve">N ratios along with </t>
    </r>
    <r>
      <rPr>
        <vertAlign val="superscript"/>
        <sz val="11"/>
        <color theme="1"/>
        <rFont val="Calibri"/>
        <family val="2"/>
        <scheme val="minor"/>
      </rPr>
      <t>13</t>
    </r>
    <r>
      <rPr>
        <sz val="11"/>
        <color theme="1"/>
        <rFont val="Calibri"/>
        <family val="2"/>
        <scheme val="minor"/>
      </rPr>
      <t>C/</t>
    </r>
    <r>
      <rPr>
        <vertAlign val="superscript"/>
        <sz val="11"/>
        <color theme="1"/>
        <rFont val="Calibri"/>
        <family val="2"/>
        <scheme val="minor"/>
      </rPr>
      <t>12</t>
    </r>
    <r>
      <rPr>
        <sz val="11"/>
        <color theme="1"/>
        <rFont val="Calibri"/>
        <family val="2"/>
        <scheme val="minor"/>
      </rPr>
      <t xml:space="preserve">C ratios, </t>
    </r>
    <r>
      <rPr>
        <vertAlign val="superscript"/>
        <sz val="11"/>
        <color theme="1"/>
        <rFont val="Calibri"/>
        <family val="2"/>
        <scheme val="minor"/>
      </rPr>
      <t>32</t>
    </r>
    <r>
      <rPr>
        <sz val="11"/>
        <color theme="1"/>
        <rFont val="Calibri"/>
        <family val="2"/>
        <scheme val="minor"/>
      </rPr>
      <t xml:space="preserve">S and secondary electron imaging (for identification of cellular and seagrass sub-cellular structures). Prior to analysis, selected areas of interest were sputtered (Cs+ implanted) by rastering a defocused primary ion beam over a slightly larger area to allow samples to reach sputtering equilibrium. Images were processed and analysed using the OpenMIMS data analysis software plugin in ImageJ (http://www.nrims.hms.harvard.edu/software.php). Individual images were first processed using a pixel-by-pixel detector dead time correction (44ns), and data were extracted from pixels within manually drawn regions-of-interest (ROI) encircling enriched microorganisms, extracellular and sub-cellular structures for quantification of </t>
    </r>
    <r>
      <rPr>
        <vertAlign val="superscript"/>
        <sz val="11"/>
        <color theme="1"/>
        <rFont val="Calibri"/>
        <family val="2"/>
        <scheme val="minor"/>
      </rPr>
      <t>12</t>
    </r>
    <r>
      <rPr>
        <sz val="11"/>
        <color theme="1"/>
        <rFont val="Calibri"/>
        <family val="2"/>
        <scheme val="minor"/>
      </rPr>
      <t>C</t>
    </r>
    <r>
      <rPr>
        <vertAlign val="superscript"/>
        <sz val="11"/>
        <color theme="1"/>
        <rFont val="Calibri"/>
        <family val="2"/>
        <scheme val="minor"/>
      </rPr>
      <t>15</t>
    </r>
    <r>
      <rPr>
        <sz val="11"/>
        <color theme="1"/>
        <rFont val="Calibri"/>
        <family val="2"/>
        <scheme val="minor"/>
      </rPr>
      <t>N /</t>
    </r>
    <r>
      <rPr>
        <vertAlign val="superscript"/>
        <sz val="11"/>
        <color theme="1"/>
        <rFont val="Calibri"/>
        <family val="2"/>
        <scheme val="minor"/>
      </rPr>
      <t>12</t>
    </r>
    <r>
      <rPr>
        <sz val="11"/>
        <color theme="1"/>
        <rFont val="Calibri"/>
        <family val="2"/>
        <scheme val="minor"/>
      </rPr>
      <t>C</t>
    </r>
    <r>
      <rPr>
        <vertAlign val="superscript"/>
        <sz val="11"/>
        <color theme="1"/>
        <rFont val="Calibri"/>
        <family val="2"/>
        <scheme val="minor"/>
      </rPr>
      <t>14</t>
    </r>
    <r>
      <rPr>
        <sz val="11"/>
        <color theme="1"/>
        <rFont val="Calibri"/>
        <family val="2"/>
        <scheme val="minor"/>
      </rPr>
      <t xml:space="preserve">N ratios (n=1,476 in total). ROI were selected based on ultrastructural information from scanning electron microscope (SEM), optical, charged coupled device (CCD) and individual ion images.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</si>
</sst>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
    <numFmt numFmtId="165" formatCode="0.000"/>
    <numFmt numFmtId="166" formatCode="0.00000"/>
  </numFmts>
  <fonts count="2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b/>
      <u/>
      <sz val="11"/>
      <color theme="1"/>
      <name val="Calibri"/>
      <family val="2"/>
      <scheme val="minor"/>
    </font>
    <font>
      <i/>
      <sz val="11"/>
      <color theme="1"/>
      <name val="Calibri"/>
      <family val="2"/>
      <scheme val="minor"/>
    </font>
    <font>
      <sz val="11"/>
      <color theme="1"/>
      <name val="Calibri"/>
      <family val="2"/>
    </font>
    <font>
      <vertAlign val="superscript"/>
      <sz val="11"/>
      <color theme="1"/>
      <name val="Calibri"/>
      <family val="2"/>
    </font>
    <font>
      <b/>
      <u/>
      <sz val="11"/>
      <color theme="1"/>
      <name val="Calibri"/>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7">
    <xf numFmtId="0" fontId="0" fillId="0" borderId="0" xfId="0"/>
    <xf numFmtId="165" fontId="0" fillId="0" borderId="0" xfId="0" applyNumberFormat="1"/>
    <xf numFmtId="2" fontId="0" fillId="0" borderId="0" xfId="0" applyNumberFormat="1"/>
    <xf numFmtId="0" fontId="0" fillId="0" borderId="0" xfId="0" applyAlignment="1">
      <alignment horizontal="center"/>
    </xf>
    <xf numFmtId="2" fontId="0" fillId="0" borderId="0" xfId="0" applyNumberFormat="1" applyAlignment="1">
      <alignment horizontal="center"/>
    </xf>
    <xf numFmtId="0" fontId="0" fillId="0" borderId="0" xfId="0"/>
    <xf numFmtId="0" fontId="0" fillId="0" borderId="0" xfId="0"/>
    <xf numFmtId="0" fontId="0" fillId="0" borderId="14" xfId="0" applyBorder="1"/>
    <xf numFmtId="0" fontId="0" fillId="0" borderId="0" xfId="0" applyBorder="1"/>
    <xf numFmtId="0" fontId="0" fillId="0" borderId="17" xfId="0" applyBorder="1"/>
    <xf numFmtId="0" fontId="0" fillId="0" borderId="15" xfId="0" applyBorder="1"/>
    <xf numFmtId="2" fontId="0" fillId="0" borderId="0" xfId="0" applyNumberFormat="1" applyFont="1" applyFill="1" applyBorder="1"/>
    <xf numFmtId="2" fontId="0" fillId="0" borderId="12" xfId="0" applyNumberFormat="1" applyFont="1" applyFill="1" applyBorder="1"/>
    <xf numFmtId="2" fontId="0" fillId="0" borderId="11" xfId="0" applyNumberFormat="1" applyBorder="1"/>
    <xf numFmtId="0" fontId="0" fillId="0" borderId="13" xfId="0" applyFill="1" applyBorder="1"/>
    <xf numFmtId="0" fontId="0" fillId="0" borderId="16" xfId="0" applyBorder="1"/>
    <xf numFmtId="0" fontId="0" fillId="0" borderId="10" xfId="0" applyFill="1" applyBorder="1"/>
    <xf numFmtId="0" fontId="0" fillId="0" borderId="10" xfId="0" applyBorder="1"/>
    <xf numFmtId="2" fontId="0" fillId="0" borderId="11" xfId="0" applyNumberFormat="1" applyFont="1" applyFill="1" applyBorder="1"/>
    <xf numFmtId="2" fontId="0" fillId="0" borderId="14" xfId="0" applyNumberFormat="1" applyFont="1" applyFill="1" applyBorder="1"/>
    <xf numFmtId="2" fontId="0" fillId="0" borderId="0" xfId="0" applyNumberFormat="1" applyBorder="1"/>
    <xf numFmtId="0" fontId="0" fillId="0" borderId="11" xfId="0" applyBorder="1"/>
    <xf numFmtId="0" fontId="0" fillId="0" borderId="13" xfId="0" applyBorder="1"/>
    <xf numFmtId="2" fontId="0" fillId="0" borderId="16" xfId="0" applyNumberFormat="1" applyFont="1" applyFill="1" applyBorder="1"/>
    <xf numFmtId="1" fontId="0" fillId="0" borderId="0" xfId="0" applyNumberFormat="1" applyFont="1" applyFill="1" applyBorder="1"/>
    <xf numFmtId="2" fontId="0" fillId="0" borderId="17" xfId="0" applyNumberFormat="1" applyFont="1" applyFill="1" applyBorder="1"/>
    <xf numFmtId="0" fontId="0" fillId="0" borderId="15" xfId="0" applyFill="1" applyBorder="1"/>
    <xf numFmtId="1" fontId="0" fillId="0" borderId="11" xfId="0" applyNumberFormat="1" applyFont="1" applyFill="1" applyBorder="1"/>
    <xf numFmtId="0" fontId="0" fillId="0" borderId="0" xfId="0"/>
    <xf numFmtId="0" fontId="0" fillId="0" borderId="0" xfId="0" applyBorder="1"/>
    <xf numFmtId="2" fontId="0" fillId="0" borderId="0" xfId="0" applyNumberFormat="1" applyFont="1" applyFill="1" applyBorder="1"/>
    <xf numFmtId="2" fontId="0" fillId="0" borderId="0" xfId="0" applyNumberFormat="1" applyBorder="1"/>
    <xf numFmtId="0" fontId="0" fillId="0" borderId="0" xfId="0" applyAlignment="1">
      <alignment horizontal="center"/>
    </xf>
    <xf numFmtId="0" fontId="0" fillId="0" borderId="0" xfId="0" applyAlignment="1">
      <alignment wrapText="1"/>
    </xf>
    <xf numFmtId="165" fontId="0" fillId="0" borderId="0" xfId="0" applyNumberFormat="1" applyAlignment="1">
      <alignment wrapText="1"/>
    </xf>
    <xf numFmtId="164" fontId="0" fillId="0" borderId="0" xfId="0" applyNumberFormat="1" applyAlignment="1">
      <alignment wrapText="1"/>
    </xf>
    <xf numFmtId="0" fontId="0" fillId="0" borderId="0" xfId="0" applyBorder="1" applyAlignment="1">
      <alignment wrapText="1"/>
    </xf>
    <xf numFmtId="0" fontId="0" fillId="0" borderId="0" xfId="0" applyAlignment="1">
      <alignment vertical="center"/>
    </xf>
    <xf numFmtId="0" fontId="0" fillId="0" borderId="0" xfId="0" applyAlignment="1">
      <alignment vertical="center" wrapText="1"/>
    </xf>
    <xf numFmtId="2" fontId="0" fillId="0" borderId="0" xfId="0" applyNumberFormat="1" applyFont="1" applyFill="1" applyAlignment="1">
      <alignment horizontal="center"/>
    </xf>
    <xf numFmtId="165" fontId="0" fillId="0" borderId="0" xfId="0" applyNumberFormat="1" applyFont="1" applyFill="1" applyAlignment="1">
      <alignment horizontal="center"/>
    </xf>
    <xf numFmtId="165" fontId="0" fillId="0" borderId="0" xfId="0" applyNumberFormat="1" applyAlignment="1">
      <alignment horizontal="center" wrapText="1"/>
    </xf>
    <xf numFmtId="166" fontId="0" fillId="0" borderId="0" xfId="0" applyNumberFormat="1" applyFont="1" applyFill="1" applyAlignment="1">
      <alignment horizontal="center"/>
    </xf>
    <xf numFmtId="165" fontId="0" fillId="0" borderId="0" xfId="0" applyNumberFormat="1" applyFont="1" applyFill="1" applyAlignment="1">
      <alignment horizontal="center" wrapText="1"/>
    </xf>
    <xf numFmtId="0" fontId="0" fillId="0" borderId="0" xfId="0" applyAlignment="1">
      <alignment vertical="top" wrapText="1"/>
    </xf>
    <xf numFmtId="0" fontId="21" fillId="0" borderId="0" xfId="0" applyFont="1" applyAlignment="1">
      <alignment vertical="top" wrapText="1"/>
    </xf>
    <xf numFmtId="0" fontId="0" fillId="0" borderId="0" xfId="0" applyFon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tabSelected="1" workbookViewId="0">
      <selection activeCell="D2" sqref="D2"/>
    </sheetView>
  </sheetViews>
  <sheetFormatPr defaultRowHeight="15" x14ac:dyDescent="0.25"/>
  <cols>
    <col min="1" max="1" width="178" customWidth="1"/>
  </cols>
  <sheetData>
    <row r="1" spans="1:1" s="28" customFormat="1" ht="87.75" customHeight="1" x14ac:dyDescent="0.25">
      <c r="A1" s="44" t="s">
        <v>105</v>
      </c>
    </row>
    <row r="2" spans="1:1" ht="133.5" customHeight="1" x14ac:dyDescent="0.25">
      <c r="A2" s="46" t="s">
        <v>106</v>
      </c>
    </row>
    <row r="3" spans="1:1" ht="70.5" customHeight="1" x14ac:dyDescent="0.25">
      <c r="A3" s="45" t="s">
        <v>107</v>
      </c>
    </row>
    <row r="4" spans="1:1" ht="104.25" customHeight="1" x14ac:dyDescent="0.25">
      <c r="A4" s="46" t="s">
        <v>108</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workbookViewId="0">
      <selection activeCell="G1" sqref="G1"/>
    </sheetView>
  </sheetViews>
  <sheetFormatPr defaultRowHeight="15" x14ac:dyDescent="0.25"/>
  <cols>
    <col min="1" max="3" width="12.42578125" customWidth="1"/>
    <col min="4" max="4" width="12.140625" style="33" customWidth="1"/>
    <col min="5" max="7" width="16.42578125" style="33" customWidth="1"/>
    <col min="9" max="9" width="20.140625" customWidth="1"/>
    <col min="10" max="10" width="11.85546875" customWidth="1"/>
    <col min="13" max="13" width="13.85546875" customWidth="1"/>
    <col min="14" max="14" width="10.5703125" customWidth="1"/>
  </cols>
  <sheetData>
    <row r="1" spans="1:14" ht="42.75" customHeight="1" x14ac:dyDescent="0.25">
      <c r="A1" s="37" t="s">
        <v>2</v>
      </c>
      <c r="B1" s="37" t="s">
        <v>3</v>
      </c>
      <c r="C1" s="37" t="s">
        <v>4</v>
      </c>
      <c r="D1" s="38" t="s">
        <v>102</v>
      </c>
      <c r="E1" s="38" t="s">
        <v>5</v>
      </c>
      <c r="F1" s="38" t="s">
        <v>83</v>
      </c>
      <c r="G1" s="38" t="s">
        <v>103</v>
      </c>
      <c r="H1" s="37"/>
      <c r="I1" s="37" t="s">
        <v>6</v>
      </c>
      <c r="J1" s="37" t="s">
        <v>104</v>
      </c>
      <c r="K1" s="37" t="s">
        <v>7</v>
      </c>
      <c r="L1" s="37" t="s">
        <v>8</v>
      </c>
      <c r="M1" s="37" t="s">
        <v>9</v>
      </c>
      <c r="N1" s="37" t="s">
        <v>10</v>
      </c>
    </row>
    <row r="2" spans="1:14" x14ac:dyDescent="0.25">
      <c r="A2" s="6" t="s">
        <v>11</v>
      </c>
      <c r="B2" s="6" t="s">
        <v>12</v>
      </c>
      <c r="C2" s="6" t="s">
        <v>13</v>
      </c>
      <c r="D2" s="41">
        <v>0.37184046362288575</v>
      </c>
      <c r="E2" s="40">
        <f>100-D2</f>
        <v>99.628159536377112</v>
      </c>
      <c r="F2" s="42">
        <f>D2/E2</f>
        <v>3.7322827737986679E-3</v>
      </c>
      <c r="G2" s="39">
        <f t="shared" ref="G2:G37" si="0">((F2/0.00372)-1)*1000</f>
        <v>3.3018209136204124</v>
      </c>
      <c r="H2" s="6"/>
      <c r="I2" s="17" t="s">
        <v>84</v>
      </c>
      <c r="J2" s="18">
        <v>3.3018209136204124</v>
      </c>
      <c r="K2" s="13">
        <f>AVERAGE(J2:J4)</f>
        <v>4.239426076452002</v>
      </c>
      <c r="L2" s="18">
        <f>STDEV(J2:J4)</f>
        <v>4.1940102871256828</v>
      </c>
      <c r="M2" s="27">
        <v>3</v>
      </c>
      <c r="N2" s="12">
        <f>L2/SQRT(3)</f>
        <v>2.4214129682560728</v>
      </c>
    </row>
    <row r="3" spans="1:14" x14ac:dyDescent="0.25">
      <c r="A3" s="6" t="s">
        <v>11</v>
      </c>
      <c r="B3" s="6" t="s">
        <v>12</v>
      </c>
      <c r="C3" s="6" t="s">
        <v>13</v>
      </c>
      <c r="D3" s="41">
        <v>0.37387901206776569</v>
      </c>
      <c r="E3" s="40">
        <f t="shared" ref="E3:E37" si="1">100-D3</f>
        <v>99.626120987932239</v>
      </c>
      <c r="F3" s="42">
        <f t="shared" ref="F3:F37" si="2">D3/E3</f>
        <v>3.7528211312478363E-3</v>
      </c>
      <c r="G3" s="39">
        <f t="shared" si="0"/>
        <v>8.8228847440419145</v>
      </c>
      <c r="H3" s="6"/>
      <c r="I3" s="22" t="s">
        <v>85</v>
      </c>
      <c r="J3" s="30">
        <v>8.8228847440419145</v>
      </c>
      <c r="K3" s="31"/>
      <c r="L3" s="29"/>
      <c r="M3" s="29"/>
      <c r="N3" s="7"/>
    </row>
    <row r="4" spans="1:14" x14ac:dyDescent="0.25">
      <c r="A4" s="6" t="s">
        <v>11</v>
      </c>
      <c r="B4" s="6" t="s">
        <v>12</v>
      </c>
      <c r="C4" s="6" t="s">
        <v>13</v>
      </c>
      <c r="D4" s="41">
        <v>0.37084046362288597</v>
      </c>
      <c r="E4" s="40">
        <f t="shared" si="1"/>
        <v>99.629159536377117</v>
      </c>
      <c r="F4" s="42">
        <f t="shared" si="2"/>
        <v>3.7222080899667006E-3</v>
      </c>
      <c r="G4" s="39">
        <f>((F4/0.00372)-1)*1000</f>
        <v>0.59357257169367905</v>
      </c>
      <c r="H4" s="6"/>
      <c r="I4" s="22" t="s">
        <v>86</v>
      </c>
      <c r="J4" s="30">
        <v>0.59357257169367905</v>
      </c>
      <c r="K4" s="29"/>
      <c r="L4" s="29"/>
      <c r="M4" s="29"/>
      <c r="N4" s="7"/>
    </row>
    <row r="5" spans="1:14" x14ac:dyDescent="0.25">
      <c r="A5" s="6" t="s">
        <v>11</v>
      </c>
      <c r="B5" s="6" t="s">
        <v>12</v>
      </c>
      <c r="C5" s="6" t="s">
        <v>14</v>
      </c>
      <c r="D5" s="41">
        <v>0.37878492053169799</v>
      </c>
      <c r="E5" s="40">
        <f t="shared" si="1"/>
        <v>99.6212150794683</v>
      </c>
      <c r="F5" s="42">
        <f t="shared" si="2"/>
        <v>3.8022515608702374E-3</v>
      </c>
      <c r="G5" s="39">
        <f t="shared" si="0"/>
        <v>22.110634642536819</v>
      </c>
      <c r="H5" s="6"/>
      <c r="I5" s="22" t="s">
        <v>87</v>
      </c>
      <c r="J5" s="30">
        <v>22.110634642536819</v>
      </c>
      <c r="K5" s="31">
        <f>AVERAGE(J5:J7)</f>
        <v>22.166646751531349</v>
      </c>
      <c r="L5" s="30">
        <f>STDEV(J5:J7)</f>
        <v>0.79158900040421332</v>
      </c>
      <c r="M5" s="24">
        <v>3</v>
      </c>
      <c r="N5" s="19">
        <f>L5/SQRT(3)</f>
        <v>0.45702412247091934</v>
      </c>
    </row>
    <row r="6" spans="1:14" x14ac:dyDescent="0.25">
      <c r="A6" s="6" t="s">
        <v>11</v>
      </c>
      <c r="B6" s="6" t="s">
        <v>12</v>
      </c>
      <c r="C6" s="6" t="s">
        <v>14</v>
      </c>
      <c r="D6" s="41">
        <v>0.3791076331988491</v>
      </c>
      <c r="E6" s="40">
        <f t="shared" si="1"/>
        <v>99.620892366801158</v>
      </c>
      <c r="F6" s="42">
        <f t="shared" si="2"/>
        <v>3.8055032854251705E-3</v>
      </c>
      <c r="G6" s="39">
        <f t="shared" si="0"/>
        <v>22.984754146551101</v>
      </c>
      <c r="H6" s="6"/>
      <c r="I6" s="22" t="s">
        <v>88</v>
      </c>
      <c r="J6" s="30">
        <v>22.984754146551101</v>
      </c>
      <c r="K6" s="29"/>
      <c r="L6" s="29"/>
      <c r="M6" s="29"/>
      <c r="N6" s="7"/>
    </row>
    <row r="7" spans="1:14" x14ac:dyDescent="0.25">
      <c r="A7" s="6" t="s">
        <v>11</v>
      </c>
      <c r="B7" s="6" t="s">
        <v>12</v>
      </c>
      <c r="C7" s="6" t="s">
        <v>14</v>
      </c>
      <c r="D7" s="41">
        <v>0.37852424299432819</v>
      </c>
      <c r="E7" s="40">
        <f t="shared" si="1"/>
        <v>99.621475757005669</v>
      </c>
      <c r="F7" s="42">
        <f t="shared" si="2"/>
        <v>3.7996249314516833E-3</v>
      </c>
      <c r="G7" s="39">
        <f t="shared" si="0"/>
        <v>21.404551465506128</v>
      </c>
      <c r="H7" s="6"/>
      <c r="I7" s="10" t="s">
        <v>89</v>
      </c>
      <c r="J7" s="23">
        <v>21.404551465506128</v>
      </c>
      <c r="K7" s="15"/>
      <c r="L7" s="15"/>
      <c r="M7" s="15"/>
      <c r="N7" s="25"/>
    </row>
    <row r="8" spans="1:14" x14ac:dyDescent="0.25">
      <c r="A8" s="6" t="s">
        <v>11</v>
      </c>
      <c r="B8" s="6" t="s">
        <v>15</v>
      </c>
      <c r="C8" s="6" t="s">
        <v>13</v>
      </c>
      <c r="D8" s="41">
        <v>0.37446149081035734</v>
      </c>
      <c r="E8" s="40">
        <f t="shared" si="1"/>
        <v>99.625538509189639</v>
      </c>
      <c r="F8" s="42">
        <f t="shared" si="2"/>
        <v>3.7586897537905538E-3</v>
      </c>
      <c r="G8" s="39">
        <f t="shared" si="0"/>
        <v>10.400471449073523</v>
      </c>
      <c r="H8" s="6"/>
      <c r="I8" s="17" t="s">
        <v>90</v>
      </c>
      <c r="J8" s="18">
        <v>10.400471449073523</v>
      </c>
      <c r="K8" s="13">
        <f>AVERAGE(J8:J10)</f>
        <v>7.3113903870543808</v>
      </c>
      <c r="L8" s="18">
        <f>STDEV(J8:J10)</f>
        <v>2.9984283293181302</v>
      </c>
      <c r="M8" s="21">
        <v>3</v>
      </c>
      <c r="N8" s="12">
        <f>L8/SQRT(3)</f>
        <v>1.7311434030776225</v>
      </c>
    </row>
    <row r="9" spans="1:14" x14ac:dyDescent="0.25">
      <c r="A9" s="6" t="s">
        <v>11</v>
      </c>
      <c r="B9" s="6" t="s">
        <v>15</v>
      </c>
      <c r="C9" s="6" t="s">
        <v>13</v>
      </c>
      <c r="D9" s="41">
        <v>0.37225063675828901</v>
      </c>
      <c r="E9" s="40">
        <f t="shared" si="1"/>
        <v>99.627749363241705</v>
      </c>
      <c r="F9" s="42">
        <f t="shared" si="2"/>
        <v>3.7364151969454533E-3</v>
      </c>
      <c r="G9" s="39">
        <f t="shared" si="0"/>
        <v>4.4126873509282571</v>
      </c>
      <c r="H9" s="6"/>
      <c r="I9" s="22" t="s">
        <v>91</v>
      </c>
      <c r="J9" s="31">
        <v>4.4126873509282571</v>
      </c>
      <c r="K9" s="29"/>
      <c r="L9" s="29"/>
      <c r="M9" s="29"/>
      <c r="N9" s="7"/>
    </row>
    <row r="10" spans="1:14" x14ac:dyDescent="0.25">
      <c r="A10" s="6" t="s">
        <v>11</v>
      </c>
      <c r="B10" s="6" t="s">
        <v>15</v>
      </c>
      <c r="C10" s="6" t="s">
        <v>13</v>
      </c>
      <c r="D10" s="41">
        <v>0.37325063675829001</v>
      </c>
      <c r="E10" s="40">
        <f t="shared" si="1"/>
        <v>99.626749363241714</v>
      </c>
      <c r="F10" s="42">
        <f t="shared" ref="F10" si="3">D10/E10</f>
        <v>3.7464901659835202E-3</v>
      </c>
      <c r="G10" s="39">
        <f t="shared" ref="G10" si="4">((F10/0.00372)-1)*1000</f>
        <v>7.1210123611613607</v>
      </c>
      <c r="H10" s="6"/>
      <c r="I10" s="22" t="s">
        <v>92</v>
      </c>
      <c r="J10" s="31">
        <v>7.1210123611613607</v>
      </c>
      <c r="K10" s="29"/>
      <c r="L10" s="29"/>
      <c r="M10" s="29"/>
      <c r="N10" s="7"/>
    </row>
    <row r="11" spans="1:14" x14ac:dyDescent="0.25">
      <c r="A11" s="6" t="s">
        <v>11</v>
      </c>
      <c r="B11" s="6" t="s">
        <v>15</v>
      </c>
      <c r="C11" s="6" t="s">
        <v>14</v>
      </c>
      <c r="D11" s="41">
        <v>0.37836075414463394</v>
      </c>
      <c r="E11" s="40">
        <f t="shared" si="1"/>
        <v>99.621639245855363</v>
      </c>
      <c r="F11" s="42">
        <f t="shared" si="2"/>
        <v>3.7979775981288643E-3</v>
      </c>
      <c r="G11" s="39">
        <f t="shared" si="0"/>
        <v>20.961719927113933</v>
      </c>
      <c r="H11" s="6"/>
      <c r="I11" s="22" t="s">
        <v>93</v>
      </c>
      <c r="J11" s="30">
        <v>20.961719927113933</v>
      </c>
      <c r="K11" s="31">
        <f>AVERAGE(J11:J13)</f>
        <v>27.598446566362494</v>
      </c>
      <c r="L11" s="30">
        <f>STDEV(J11:J13)</f>
        <v>11.501927155767421</v>
      </c>
      <c r="M11" s="24">
        <v>3</v>
      </c>
      <c r="N11" s="19">
        <f>L11/SQRT(3)</f>
        <v>6.6406407395817872</v>
      </c>
    </row>
    <row r="12" spans="1:14" x14ac:dyDescent="0.25">
      <c r="A12" s="6" t="s">
        <v>11</v>
      </c>
      <c r="B12" s="6" t="s">
        <v>15</v>
      </c>
      <c r="C12" s="6" t="s">
        <v>14</v>
      </c>
      <c r="D12" s="41">
        <v>0.37835786433248564</v>
      </c>
      <c r="E12" s="40">
        <f t="shared" si="1"/>
        <v>99.621642135667514</v>
      </c>
      <c r="F12" s="42">
        <f t="shared" si="2"/>
        <v>3.7979484800825447E-3</v>
      </c>
      <c r="G12" s="39">
        <f t="shared" si="0"/>
        <v>20.953892495307656</v>
      </c>
      <c r="H12" s="6"/>
      <c r="I12" s="22" t="s">
        <v>94</v>
      </c>
      <c r="J12" s="30">
        <v>20.953892495307656</v>
      </c>
      <c r="K12" s="29"/>
      <c r="L12" s="29"/>
      <c r="M12" s="29"/>
      <c r="N12" s="7"/>
    </row>
    <row r="13" spans="1:14" x14ac:dyDescent="0.25">
      <c r="A13" s="6" t="s">
        <v>11</v>
      </c>
      <c r="B13" s="6" t="s">
        <v>15</v>
      </c>
      <c r="C13" s="6" t="s">
        <v>14</v>
      </c>
      <c r="D13" s="41">
        <v>0.38571374692162597</v>
      </c>
      <c r="E13" s="40">
        <f t="shared" si="1"/>
        <v>99.614286253078376</v>
      </c>
      <c r="F13" s="42">
        <f t="shared" si="2"/>
        <v>3.8720725854691977E-3</v>
      </c>
      <c r="G13" s="39">
        <f t="shared" si="0"/>
        <v>40.879727276665889</v>
      </c>
      <c r="H13" s="6"/>
      <c r="I13" s="10" t="s">
        <v>95</v>
      </c>
      <c r="J13" s="23">
        <v>40.879727276665889</v>
      </c>
      <c r="K13" s="15"/>
      <c r="L13" s="15"/>
      <c r="M13" s="15"/>
      <c r="N13" s="9"/>
    </row>
    <row r="14" spans="1:14" x14ac:dyDescent="0.25">
      <c r="A14" s="6" t="s">
        <v>16</v>
      </c>
      <c r="B14" s="6" t="s">
        <v>12</v>
      </c>
      <c r="C14" s="6" t="s">
        <v>13</v>
      </c>
      <c r="D14" s="41">
        <v>0.42683702294165338</v>
      </c>
      <c r="E14" s="40">
        <f t="shared" si="1"/>
        <v>99.573162977058345</v>
      </c>
      <c r="F14" s="42">
        <f t="shared" si="2"/>
        <v>4.2866673125568642E-3</v>
      </c>
      <c r="G14" s="39">
        <f t="shared" si="0"/>
        <v>152.32992273033986</v>
      </c>
      <c r="H14" s="6"/>
      <c r="I14" s="17" t="s">
        <v>17</v>
      </c>
      <c r="J14" s="18">
        <v>152.32992273033986</v>
      </c>
      <c r="K14" s="13">
        <f>AVERAGE(J14:J16)</f>
        <v>113.11264991390864</v>
      </c>
      <c r="L14" s="18">
        <f>STDEV(J14:J16)</f>
        <v>36.736691442010198</v>
      </c>
      <c r="M14" s="21">
        <v>3</v>
      </c>
      <c r="N14" s="12">
        <f>L14/SQRT(3)</f>
        <v>21.20993869318081</v>
      </c>
    </row>
    <row r="15" spans="1:14" x14ac:dyDescent="0.25">
      <c r="A15" s="6" t="s">
        <v>18</v>
      </c>
      <c r="B15" s="6" t="s">
        <v>12</v>
      </c>
      <c r="C15" s="6" t="s">
        <v>13</v>
      </c>
      <c r="D15" s="41">
        <v>0.39996814626199456</v>
      </c>
      <c r="E15" s="40">
        <f t="shared" si="1"/>
        <v>99.600031853738002</v>
      </c>
      <c r="F15" s="42">
        <f t="shared" si="2"/>
        <v>4.0157431560799619E-3</v>
      </c>
      <c r="G15" s="39">
        <f t="shared" si="0"/>
        <v>79.500848408591949</v>
      </c>
      <c r="H15" s="6"/>
      <c r="I15" s="22" t="s">
        <v>19</v>
      </c>
      <c r="J15" s="30">
        <v>79.500848408591949</v>
      </c>
      <c r="K15" s="30"/>
      <c r="L15" s="29"/>
      <c r="M15" s="29"/>
      <c r="N15" s="19"/>
    </row>
    <row r="16" spans="1:14" x14ac:dyDescent="0.25">
      <c r="A16" s="6" t="s">
        <v>20</v>
      </c>
      <c r="B16" s="6" t="s">
        <v>12</v>
      </c>
      <c r="C16" s="6" t="s">
        <v>13</v>
      </c>
      <c r="D16" s="41">
        <v>0.41030225522207348</v>
      </c>
      <c r="E16" s="40">
        <f t="shared" si="1"/>
        <v>99.589697744777922</v>
      </c>
      <c r="F16" s="42">
        <f t="shared" si="2"/>
        <v>4.1199267044023944E-3</v>
      </c>
      <c r="G16" s="39">
        <f t="shared" si="0"/>
        <v>107.50717860279413</v>
      </c>
      <c r="H16" s="6"/>
      <c r="I16" s="22" t="s">
        <v>21</v>
      </c>
      <c r="J16" s="30">
        <v>107.50717860279413</v>
      </c>
      <c r="K16" s="30"/>
      <c r="L16" s="29"/>
      <c r="M16" s="29"/>
      <c r="N16" s="19"/>
    </row>
    <row r="17" spans="1:14" x14ac:dyDescent="0.25">
      <c r="A17" s="6" t="s">
        <v>16</v>
      </c>
      <c r="B17" s="6" t="s">
        <v>12</v>
      </c>
      <c r="C17" s="6" t="s">
        <v>14</v>
      </c>
      <c r="D17" s="41">
        <v>0.51831919677192129</v>
      </c>
      <c r="E17" s="40">
        <f t="shared" si="1"/>
        <v>99.481680803228073</v>
      </c>
      <c r="F17" s="42">
        <f t="shared" si="2"/>
        <v>5.2101974211427116E-3</v>
      </c>
      <c r="G17" s="39">
        <f t="shared" si="0"/>
        <v>400.59070460825575</v>
      </c>
      <c r="H17" s="6"/>
      <c r="I17" s="22" t="s">
        <v>22</v>
      </c>
      <c r="J17" s="30">
        <v>400.59070460825575</v>
      </c>
      <c r="K17" s="31">
        <f>AVERAGE(J17:J19)</f>
        <v>292.28192102691679</v>
      </c>
      <c r="L17" s="30">
        <f>STDEV(J17:J19)</f>
        <v>93.866333199508176</v>
      </c>
      <c r="M17" s="29">
        <v>3</v>
      </c>
      <c r="N17" s="19">
        <f>L17/SQRT(3)</f>
        <v>54.193752740579157</v>
      </c>
    </row>
    <row r="18" spans="1:14" x14ac:dyDescent="0.25">
      <c r="A18" s="6" t="s">
        <v>18</v>
      </c>
      <c r="B18" s="6" t="s">
        <v>12</v>
      </c>
      <c r="C18" s="6" t="s">
        <v>14</v>
      </c>
      <c r="D18" s="41">
        <v>0.45979020406176602</v>
      </c>
      <c r="E18" s="40">
        <f t="shared" si="1"/>
        <v>99.540209795938239</v>
      </c>
      <c r="F18" s="42">
        <f t="shared" si="2"/>
        <v>4.6191403956688049E-3</v>
      </c>
      <c r="G18" s="39">
        <f t="shared" si="0"/>
        <v>241.7044074378507</v>
      </c>
      <c r="H18" s="6"/>
      <c r="I18" s="22" t="s">
        <v>23</v>
      </c>
      <c r="J18" s="31">
        <v>241.7044074378507</v>
      </c>
      <c r="K18" s="29"/>
      <c r="L18" s="29"/>
      <c r="M18" s="29"/>
      <c r="N18" s="7"/>
    </row>
    <row r="19" spans="1:14" x14ac:dyDescent="0.25">
      <c r="A19" s="6" t="s">
        <v>20</v>
      </c>
      <c r="B19" s="6" t="s">
        <v>12</v>
      </c>
      <c r="C19" s="6" t="s">
        <v>14</v>
      </c>
      <c r="D19" s="41">
        <v>0.457153352420752</v>
      </c>
      <c r="E19" s="40">
        <f t="shared" si="1"/>
        <v>99.542846647579253</v>
      </c>
      <c r="F19" s="42">
        <f t="shared" si="2"/>
        <v>4.5925284218488781E-3</v>
      </c>
      <c r="G19" s="39">
        <f t="shared" si="0"/>
        <v>234.55065103464469</v>
      </c>
      <c r="H19" s="6"/>
      <c r="I19" s="10" t="s">
        <v>24</v>
      </c>
      <c r="J19" s="23">
        <v>234.55065103464401</v>
      </c>
      <c r="K19" s="15"/>
      <c r="L19" s="15"/>
      <c r="M19" s="15"/>
      <c r="N19" s="9"/>
    </row>
    <row r="20" spans="1:14" x14ac:dyDescent="0.25">
      <c r="A20" s="6" t="s">
        <v>16</v>
      </c>
      <c r="B20" s="6" t="s">
        <v>25</v>
      </c>
      <c r="C20" s="6" t="s">
        <v>13</v>
      </c>
      <c r="D20" s="41">
        <v>0.51606059450098696</v>
      </c>
      <c r="E20" s="40">
        <f t="shared" si="1"/>
        <v>99.483939405499015</v>
      </c>
      <c r="F20" s="42">
        <f t="shared" si="2"/>
        <v>5.1873759481669808E-3</v>
      </c>
      <c r="G20" s="39">
        <f t="shared" si="0"/>
        <v>394.4559000448873</v>
      </c>
      <c r="H20" s="6"/>
      <c r="I20" s="17" t="s">
        <v>26</v>
      </c>
      <c r="J20" s="18">
        <v>394.45590004488861</v>
      </c>
      <c r="K20" s="13">
        <f>AVERAGE(J20:J22)</f>
        <v>361.9771624301307</v>
      </c>
      <c r="L20" s="18">
        <f>STDEV(J20:J22)</f>
        <v>74.187960916069628</v>
      </c>
      <c r="M20" s="21">
        <v>3</v>
      </c>
      <c r="N20" s="12">
        <f>L20/SQRT(3)</f>
        <v>42.832439205522235</v>
      </c>
    </row>
    <row r="21" spans="1:14" x14ac:dyDescent="0.25">
      <c r="A21" s="6" t="s">
        <v>18</v>
      </c>
      <c r="B21" s="6" t="s">
        <v>25</v>
      </c>
      <c r="C21" s="6" t="s">
        <v>13</v>
      </c>
      <c r="D21" s="41">
        <v>0.47283067532571854</v>
      </c>
      <c r="E21" s="40">
        <f t="shared" si="1"/>
        <v>99.527169324674276</v>
      </c>
      <c r="F21" s="42">
        <f t="shared" si="2"/>
        <v>4.7507698504241167E-3</v>
      </c>
      <c r="G21" s="39">
        <f t="shared" si="0"/>
        <v>277.08866946884859</v>
      </c>
      <c r="H21" s="6"/>
      <c r="I21" s="22" t="s">
        <v>27</v>
      </c>
      <c r="J21" s="30">
        <v>277.08866946884859</v>
      </c>
      <c r="K21" s="29"/>
      <c r="L21" s="29"/>
      <c r="M21" s="29"/>
      <c r="N21" s="7"/>
    </row>
    <row r="22" spans="1:14" x14ac:dyDescent="0.25">
      <c r="A22" s="6" t="s">
        <v>20</v>
      </c>
      <c r="B22" s="6" t="s">
        <v>25</v>
      </c>
      <c r="C22" s="6" t="s">
        <v>13</v>
      </c>
      <c r="D22" s="41">
        <v>0.52339806437774639</v>
      </c>
      <c r="E22" s="40">
        <f t="shared" si="1"/>
        <v>99.476601935622256</v>
      </c>
      <c r="F22" s="42">
        <f t="shared" si="2"/>
        <v>5.2615193341291567E-3</v>
      </c>
      <c r="G22" s="39">
        <f t="shared" si="0"/>
        <v>414.38691777665503</v>
      </c>
      <c r="H22" s="6"/>
      <c r="I22" s="22" t="s">
        <v>28</v>
      </c>
      <c r="J22" s="30">
        <v>414.38691777665503</v>
      </c>
      <c r="K22" s="29"/>
      <c r="L22" s="29"/>
      <c r="M22" s="29"/>
      <c r="N22" s="7"/>
    </row>
    <row r="23" spans="1:14" x14ac:dyDescent="0.25">
      <c r="A23" s="6" t="s">
        <v>16</v>
      </c>
      <c r="B23" s="6" t="s">
        <v>25</v>
      </c>
      <c r="C23" s="6" t="s">
        <v>14</v>
      </c>
      <c r="D23" s="43">
        <v>1.1581580172993859</v>
      </c>
      <c r="E23" s="40">
        <f t="shared" si="1"/>
        <v>98.841841982700615</v>
      </c>
      <c r="F23" s="42">
        <f t="shared" si="2"/>
        <v>1.1717284846857546E-2</v>
      </c>
      <c r="G23" s="39">
        <f t="shared" si="0"/>
        <v>2149.8077545315982</v>
      </c>
      <c r="H23" s="6"/>
      <c r="I23" s="22" t="s">
        <v>29</v>
      </c>
      <c r="J23" s="30">
        <v>2149.8077545315982</v>
      </c>
      <c r="K23" s="31">
        <f>AVERAGE(J23:J25)</f>
        <v>2268.8909514780917</v>
      </c>
      <c r="L23" s="30">
        <f>STDEV(J23:J25)</f>
        <v>450.04131912995882</v>
      </c>
      <c r="M23" s="29">
        <v>3</v>
      </c>
      <c r="N23" s="19">
        <f>L23/SQRT(3)</f>
        <v>259.83147674613599</v>
      </c>
    </row>
    <row r="24" spans="1:14" x14ac:dyDescent="0.25">
      <c r="A24" s="6" t="s">
        <v>18</v>
      </c>
      <c r="B24" s="6" t="s">
        <v>25</v>
      </c>
      <c r="C24" s="6" t="s">
        <v>14</v>
      </c>
      <c r="D24" s="41">
        <v>1.0637785354460001</v>
      </c>
      <c r="E24" s="40">
        <f t="shared" si="1"/>
        <v>98.936221464553995</v>
      </c>
      <c r="F24" s="42">
        <f t="shared" si="2"/>
        <v>1.0752164573286451E-2</v>
      </c>
      <c r="G24" s="39">
        <f t="shared" si="0"/>
        <v>1890.3668207759274</v>
      </c>
      <c r="H24" s="6"/>
      <c r="I24" s="22" t="s">
        <v>30</v>
      </c>
      <c r="J24" s="30">
        <v>1890.3668207759274</v>
      </c>
      <c r="K24" s="29"/>
      <c r="L24" s="29"/>
      <c r="M24" s="29"/>
      <c r="N24" s="7"/>
    </row>
    <row r="25" spans="1:14" x14ac:dyDescent="0.25">
      <c r="A25" s="6" t="s">
        <v>20</v>
      </c>
      <c r="B25" s="6" t="s">
        <v>25</v>
      </c>
      <c r="C25" s="6" t="s">
        <v>14</v>
      </c>
      <c r="D25" s="41">
        <v>1.3817767692910901</v>
      </c>
      <c r="E25" s="40">
        <f t="shared" si="1"/>
        <v>98.618223230708907</v>
      </c>
      <c r="F25" s="42">
        <f t="shared" si="2"/>
        <v>1.4011373598351508E-2</v>
      </c>
      <c r="G25" s="39">
        <f t="shared" si="0"/>
        <v>2766.4982791267494</v>
      </c>
      <c r="H25" s="6"/>
      <c r="I25" s="10" t="s">
        <v>31</v>
      </c>
      <c r="J25" s="23">
        <v>2766.4982791267494</v>
      </c>
      <c r="K25" s="15"/>
      <c r="L25" s="15"/>
      <c r="M25" s="15"/>
      <c r="N25" s="9"/>
    </row>
    <row r="26" spans="1:14" x14ac:dyDescent="0.25">
      <c r="A26" s="6" t="s">
        <v>16</v>
      </c>
      <c r="B26" s="6" t="s">
        <v>32</v>
      </c>
      <c r="C26" s="6" t="s">
        <v>13</v>
      </c>
      <c r="D26" s="41">
        <v>0.99823709655819004</v>
      </c>
      <c r="E26" s="40">
        <f t="shared" si="1"/>
        <v>99.001762903441815</v>
      </c>
      <c r="F26" s="42">
        <f t="shared" si="2"/>
        <v>1.0083023446075283E-2</v>
      </c>
      <c r="G26" s="39">
        <f t="shared" si="0"/>
        <v>1710.4901736761508</v>
      </c>
      <c r="H26" s="6"/>
      <c r="I26" s="17" t="s">
        <v>33</v>
      </c>
      <c r="J26" s="18">
        <v>1710.4901736761508</v>
      </c>
      <c r="K26" s="13">
        <f>AVERAGE(J26:J28)</f>
        <v>1402.5608282780875</v>
      </c>
      <c r="L26" s="18">
        <f>STDEV(J26:J28)</f>
        <v>268.21564835583575</v>
      </c>
      <c r="M26" s="21">
        <v>3</v>
      </c>
      <c r="N26" s="12">
        <f>L26/SQRT(3)</f>
        <v>154.85437677911179</v>
      </c>
    </row>
    <row r="27" spans="1:14" x14ac:dyDescent="0.25">
      <c r="A27" s="6" t="s">
        <v>18</v>
      </c>
      <c r="B27" s="6" t="s">
        <v>32</v>
      </c>
      <c r="C27" s="6" t="s">
        <v>13</v>
      </c>
      <c r="D27" s="41">
        <v>0.74004146758414902</v>
      </c>
      <c r="E27" s="40">
        <f t="shared" si="1"/>
        <v>99.259958532415851</v>
      </c>
      <c r="F27" s="42">
        <f t="shared" si="2"/>
        <v>7.4555891270342385E-3</v>
      </c>
      <c r="G27" s="39">
        <f t="shared" si="0"/>
        <v>1004.1906255468382</v>
      </c>
      <c r="H27" s="6"/>
      <c r="I27" s="22" t="s">
        <v>34</v>
      </c>
      <c r="J27" s="30">
        <v>1277.3063054390291</v>
      </c>
      <c r="K27" s="29"/>
      <c r="L27" s="29"/>
      <c r="M27" s="29"/>
      <c r="N27" s="7"/>
    </row>
    <row r="28" spans="1:14" x14ac:dyDescent="0.25">
      <c r="A28" s="6" t="s">
        <v>20</v>
      </c>
      <c r="B28" s="6" t="s">
        <v>32</v>
      </c>
      <c r="C28" s="6" t="s">
        <v>13</v>
      </c>
      <c r="D28" s="41">
        <v>0.819034030806017</v>
      </c>
      <c r="E28" s="40">
        <f t="shared" si="1"/>
        <v>99.180965969193977</v>
      </c>
      <c r="F28" s="42">
        <f t="shared" si="2"/>
        <v>8.2579759412749858E-3</v>
      </c>
      <c r="G28" s="39">
        <f t="shared" si="0"/>
        <v>1219.8860057190818</v>
      </c>
      <c r="H28" s="6"/>
      <c r="I28" s="22" t="s">
        <v>35</v>
      </c>
      <c r="J28" s="30">
        <v>1219.8860057190818</v>
      </c>
      <c r="K28" s="29"/>
      <c r="L28" s="29"/>
      <c r="M28" s="29"/>
      <c r="N28" s="7"/>
    </row>
    <row r="29" spans="1:14" x14ac:dyDescent="0.25">
      <c r="A29" s="6" t="s">
        <v>16</v>
      </c>
      <c r="B29" s="6" t="s">
        <v>32</v>
      </c>
      <c r="C29" s="6" t="s">
        <v>14</v>
      </c>
      <c r="D29" s="41">
        <v>1.8466631814185801</v>
      </c>
      <c r="E29" s="40">
        <f t="shared" si="1"/>
        <v>98.153336818581423</v>
      </c>
      <c r="F29" s="42">
        <f t="shared" si="2"/>
        <v>1.8814064210896882E-2</v>
      </c>
      <c r="G29" s="39">
        <f t="shared" si="0"/>
        <v>4057.5441427142155</v>
      </c>
      <c r="H29" s="6"/>
      <c r="I29" s="22" t="s">
        <v>36</v>
      </c>
      <c r="J29" s="30">
        <v>4057.5441427142155</v>
      </c>
      <c r="K29" s="31">
        <f>AVERAGE(J29:J31)</f>
        <v>3988.3777455292206</v>
      </c>
      <c r="L29" s="30">
        <f>STDEV(J29:J31)</f>
        <v>558.48470099737972</v>
      </c>
      <c r="M29" s="29">
        <v>3</v>
      </c>
      <c r="N29" s="19">
        <f>L29/SQRT(3)</f>
        <v>322.44129245912484</v>
      </c>
    </row>
    <row r="30" spans="1:14" x14ac:dyDescent="0.25">
      <c r="A30" s="6" t="s">
        <v>18</v>
      </c>
      <c r="B30" s="6" t="s">
        <v>32</v>
      </c>
      <c r="C30" s="6" t="s">
        <v>14</v>
      </c>
      <c r="D30" s="41">
        <v>1.6099114435605899</v>
      </c>
      <c r="E30" s="40">
        <f t="shared" si="1"/>
        <v>98.390088556439409</v>
      </c>
      <c r="F30" s="42">
        <f t="shared" si="2"/>
        <v>1.6362536787809658E-2</v>
      </c>
      <c r="G30" s="39">
        <f t="shared" si="0"/>
        <v>3398.5313945724888</v>
      </c>
      <c r="H30" s="6"/>
      <c r="I30" s="22" t="s">
        <v>37</v>
      </c>
      <c r="J30" s="30">
        <v>3398.5313945724888</v>
      </c>
      <c r="K30" s="29"/>
      <c r="L30" s="29"/>
      <c r="M30" s="29"/>
      <c r="N30" s="7"/>
    </row>
    <row r="31" spans="1:14" x14ac:dyDescent="0.25">
      <c r="A31" s="6" t="s">
        <v>20</v>
      </c>
      <c r="B31" s="6" t="s">
        <v>32</v>
      </c>
      <c r="C31" s="6" t="s">
        <v>14</v>
      </c>
      <c r="D31" s="41">
        <v>2.0082137448777702</v>
      </c>
      <c r="E31" s="40">
        <f t="shared" si="1"/>
        <v>97.991786255122236</v>
      </c>
      <c r="F31" s="42">
        <f t="shared" si="2"/>
        <v>2.0493694641399565E-2</v>
      </c>
      <c r="G31" s="39">
        <f t="shared" si="0"/>
        <v>4509.0576993009581</v>
      </c>
      <c r="H31" s="6"/>
      <c r="I31" s="10" t="s">
        <v>38</v>
      </c>
      <c r="J31" s="23">
        <v>4509.0576993009581</v>
      </c>
      <c r="K31" s="15"/>
      <c r="L31" s="15"/>
      <c r="M31" s="15"/>
      <c r="N31" s="9"/>
    </row>
    <row r="32" spans="1:14" x14ac:dyDescent="0.25">
      <c r="A32" s="6" t="s">
        <v>16</v>
      </c>
      <c r="B32" s="6" t="s">
        <v>15</v>
      </c>
      <c r="C32" s="6" t="s">
        <v>13</v>
      </c>
      <c r="D32" s="41">
        <v>1.0768436897421294</v>
      </c>
      <c r="E32" s="40">
        <f t="shared" si="1"/>
        <v>98.923156310257866</v>
      </c>
      <c r="F32" s="42">
        <f t="shared" si="2"/>
        <v>1.0885658423238824E-2</v>
      </c>
      <c r="G32" s="39">
        <f t="shared" si="0"/>
        <v>1926.2522643115117</v>
      </c>
      <c r="H32" s="6"/>
      <c r="I32" s="16" t="s">
        <v>39</v>
      </c>
      <c r="J32" s="18">
        <v>1926.2522643115117</v>
      </c>
      <c r="K32" s="13">
        <f>AVERAGE(J32:J34)</f>
        <v>1652.0552223531206</v>
      </c>
      <c r="L32" s="18">
        <f>STDEV(J32:J34)</f>
        <v>238.61924769771426</v>
      </c>
      <c r="M32" s="21">
        <v>3</v>
      </c>
      <c r="N32" s="12">
        <f>L32/SQRT(3)</f>
        <v>137.76688689210133</v>
      </c>
    </row>
    <row r="33" spans="1:14" x14ac:dyDescent="0.25">
      <c r="A33" s="6" t="s">
        <v>18</v>
      </c>
      <c r="B33" s="6" t="s">
        <v>15</v>
      </c>
      <c r="C33" s="6" t="s">
        <v>13</v>
      </c>
      <c r="D33" s="41">
        <v>0.93546348563681436</v>
      </c>
      <c r="E33" s="40">
        <f t="shared" si="1"/>
        <v>99.064536514363184</v>
      </c>
      <c r="F33" s="42">
        <f t="shared" si="2"/>
        <v>9.4429703963858271E-3</v>
      </c>
      <c r="G33" s="39">
        <f t="shared" si="0"/>
        <v>1538.4329022542547</v>
      </c>
      <c r="H33" s="6"/>
      <c r="I33" s="14" t="s">
        <v>40</v>
      </c>
      <c r="J33" s="30">
        <v>1538.4329022542547</v>
      </c>
      <c r="K33" s="29"/>
      <c r="L33" s="29"/>
      <c r="M33" s="29"/>
      <c r="N33" s="7"/>
    </row>
    <row r="34" spans="1:14" x14ac:dyDescent="0.25">
      <c r="A34" s="6" t="s">
        <v>20</v>
      </c>
      <c r="B34" s="6" t="s">
        <v>15</v>
      </c>
      <c r="C34" s="6" t="s">
        <v>13</v>
      </c>
      <c r="D34" s="41">
        <v>0.91831947890493382</v>
      </c>
      <c r="E34" s="40">
        <f t="shared" si="1"/>
        <v>99.081680521095066</v>
      </c>
      <c r="F34" s="42">
        <f t="shared" si="2"/>
        <v>9.2683074618361786E-3</v>
      </c>
      <c r="G34" s="39">
        <f t="shared" si="0"/>
        <v>1491.4805004935961</v>
      </c>
      <c r="H34" s="6"/>
      <c r="I34" s="14" t="s">
        <v>41</v>
      </c>
      <c r="J34" s="30">
        <v>1491.4805004935961</v>
      </c>
      <c r="K34" s="29"/>
      <c r="L34" s="29"/>
      <c r="M34" s="29"/>
      <c r="N34" s="7"/>
    </row>
    <row r="35" spans="1:14" x14ac:dyDescent="0.25">
      <c r="A35" s="6" t="s">
        <v>16</v>
      </c>
      <c r="B35" s="6" t="s">
        <v>15</v>
      </c>
      <c r="C35" s="6" t="s">
        <v>14</v>
      </c>
      <c r="D35" s="41">
        <v>3.0810013557433402</v>
      </c>
      <c r="E35" s="40">
        <f t="shared" si="1"/>
        <v>96.918998644256661</v>
      </c>
      <c r="F35" s="42">
        <f t="shared" si="2"/>
        <v>3.1789446845733767E-2</v>
      </c>
      <c r="G35" s="39">
        <f t="shared" si="0"/>
        <v>7545.550227347785</v>
      </c>
      <c r="H35" s="6"/>
      <c r="I35" s="14" t="s">
        <v>42</v>
      </c>
      <c r="J35" s="30">
        <v>7545.550227347785</v>
      </c>
      <c r="K35" s="31">
        <f>AVERAGE(J35:J37)</f>
        <v>7512.4811349150623</v>
      </c>
      <c r="L35" s="30">
        <f>STDEV(J35:J37)</f>
        <v>1276.6007003373138</v>
      </c>
      <c r="M35" s="29">
        <v>3</v>
      </c>
      <c r="N35" s="19">
        <f>L35/SQRT(3)</f>
        <v>737.04575798741291</v>
      </c>
    </row>
    <row r="36" spans="1:14" x14ac:dyDescent="0.25">
      <c r="A36" s="6" t="s">
        <v>18</v>
      </c>
      <c r="B36" s="6" t="s">
        <v>15</v>
      </c>
      <c r="C36" s="6" t="s">
        <v>14</v>
      </c>
      <c r="D36" s="41">
        <v>2.6154720287730138</v>
      </c>
      <c r="E36" s="40">
        <f t="shared" si="1"/>
        <v>97.384527971226987</v>
      </c>
      <c r="F36" s="42">
        <f t="shared" si="2"/>
        <v>2.6857161843468352E-2</v>
      </c>
      <c r="G36" s="39">
        <f t="shared" si="0"/>
        <v>6219.667162222675</v>
      </c>
      <c r="H36" s="6"/>
      <c r="I36" s="14" t="s">
        <v>43</v>
      </c>
      <c r="J36" s="30">
        <v>6219.667162222675</v>
      </c>
      <c r="K36" s="29"/>
      <c r="L36" s="29"/>
      <c r="M36" s="29"/>
      <c r="N36" s="19"/>
    </row>
    <row r="37" spans="1:14" x14ac:dyDescent="0.25">
      <c r="A37" s="6" t="s">
        <v>20</v>
      </c>
      <c r="B37" s="6" t="s">
        <v>15</v>
      </c>
      <c r="C37" s="6" t="s">
        <v>14</v>
      </c>
      <c r="D37" s="41">
        <v>3.5077518928415419</v>
      </c>
      <c r="E37" s="40">
        <f t="shared" si="1"/>
        <v>96.49224810715846</v>
      </c>
      <c r="F37" s="42">
        <f t="shared" si="2"/>
        <v>3.6352680776449986E-2</v>
      </c>
      <c r="G37" s="39">
        <f t="shared" si="0"/>
        <v>8772.2260151747269</v>
      </c>
      <c r="H37" s="6"/>
      <c r="I37" s="26" t="s">
        <v>44</v>
      </c>
      <c r="J37" s="23">
        <v>8772.2260151747269</v>
      </c>
      <c r="K37" s="15"/>
      <c r="L37" s="15"/>
      <c r="M37" s="15"/>
      <c r="N37" s="9"/>
    </row>
    <row r="38" spans="1:14" x14ac:dyDescent="0.25">
      <c r="A38" s="6"/>
      <c r="B38" s="6"/>
      <c r="C38" s="6"/>
      <c r="D38" s="34"/>
      <c r="E38" s="34"/>
      <c r="F38" s="35"/>
      <c r="H38" s="6"/>
      <c r="I38" s="6"/>
      <c r="J38" s="6"/>
      <c r="K38" s="6"/>
      <c r="L38" s="6"/>
      <c r="M38" s="6"/>
      <c r="N38" s="6"/>
    </row>
    <row r="39" spans="1:14" ht="17.25" x14ac:dyDescent="0.25">
      <c r="A39" s="6" t="s">
        <v>99</v>
      </c>
      <c r="B39" s="8"/>
      <c r="C39" s="8"/>
      <c r="D39" s="36"/>
      <c r="E39" s="36"/>
      <c r="F39" s="36"/>
      <c r="G39" s="36"/>
      <c r="H39" s="8"/>
      <c r="I39" s="8"/>
      <c r="J39" s="8"/>
      <c r="K39" s="8"/>
      <c r="L39" s="6"/>
      <c r="M39" s="6"/>
      <c r="N39" s="6"/>
    </row>
    <row r="40" spans="1:14" ht="17.25" x14ac:dyDescent="0.25">
      <c r="A40" s="6" t="s">
        <v>101</v>
      </c>
      <c r="B40" s="8"/>
      <c r="C40" s="8"/>
      <c r="D40" s="36"/>
      <c r="E40" s="36"/>
      <c r="F40" s="36"/>
      <c r="G40" s="36"/>
      <c r="H40" s="8"/>
      <c r="I40" s="8"/>
      <c r="J40" s="8"/>
      <c r="K40" s="8"/>
      <c r="L40" s="6"/>
      <c r="M40" s="6"/>
      <c r="N40" s="6"/>
    </row>
    <row r="41" spans="1:14" x14ac:dyDescent="0.25">
      <c r="A41" s="6" t="s">
        <v>81</v>
      </c>
      <c r="B41" s="8"/>
      <c r="C41" s="8"/>
      <c r="D41" s="36"/>
      <c r="E41" s="36"/>
      <c r="F41" s="36"/>
      <c r="G41" s="36"/>
      <c r="H41" s="8"/>
      <c r="I41" s="20"/>
      <c r="J41" s="11"/>
      <c r="K41" s="8"/>
      <c r="L41" s="6"/>
      <c r="M41" s="6"/>
      <c r="N41" s="6"/>
    </row>
    <row r="42" spans="1:14" x14ac:dyDescent="0.25">
      <c r="A42" s="6" t="s">
        <v>82</v>
      </c>
      <c r="B42" s="8"/>
      <c r="C42" s="8"/>
      <c r="D42" s="36"/>
      <c r="E42" s="36"/>
      <c r="F42" s="36"/>
      <c r="G42" s="36"/>
      <c r="H42" s="8"/>
      <c r="I42" s="20"/>
      <c r="J42" s="11"/>
      <c r="K42" s="8"/>
      <c r="L42" s="6"/>
      <c r="M42" s="6"/>
      <c r="N42" s="6"/>
    </row>
    <row r="43" spans="1:14" x14ac:dyDescent="0.25">
      <c r="A43" s="6"/>
      <c r="B43" s="8"/>
      <c r="C43" s="8"/>
      <c r="D43" s="36"/>
      <c r="E43" s="36"/>
      <c r="F43" s="36"/>
      <c r="G43" s="36"/>
      <c r="H43" s="8"/>
      <c r="I43" s="20"/>
      <c r="J43" s="11"/>
      <c r="K43" s="8"/>
      <c r="L43" s="6"/>
      <c r="M43" s="6"/>
      <c r="N43" s="6"/>
    </row>
    <row r="44" spans="1:14" x14ac:dyDescent="0.25">
      <c r="A44" s="6"/>
      <c r="B44" s="8"/>
      <c r="C44" s="8"/>
      <c r="D44" s="36"/>
      <c r="E44" s="36"/>
      <c r="F44" s="36"/>
      <c r="G44" s="36"/>
      <c r="H44" s="8"/>
      <c r="I44" s="20"/>
      <c r="J44" s="11"/>
      <c r="K44" s="8"/>
      <c r="L44" s="6"/>
      <c r="M44" s="6"/>
      <c r="N44" s="6"/>
    </row>
    <row r="45" spans="1:14" x14ac:dyDescent="0.25">
      <c r="A45" s="6"/>
      <c r="B45" s="8"/>
      <c r="C45" s="8"/>
      <c r="D45" s="36"/>
      <c r="E45" s="36"/>
      <c r="F45" s="36"/>
      <c r="G45" s="36"/>
      <c r="H45" s="8"/>
      <c r="I45" s="20"/>
      <c r="J45" s="11"/>
      <c r="K45" s="8"/>
      <c r="L45" s="6"/>
      <c r="M45" s="6"/>
      <c r="N45" s="6"/>
    </row>
    <row r="46" spans="1:14" x14ac:dyDescent="0.25">
      <c r="A46" s="6"/>
      <c r="B46" s="8"/>
      <c r="C46" s="8"/>
      <c r="D46" s="36"/>
      <c r="E46" s="36"/>
      <c r="F46" s="36"/>
      <c r="G46" s="36"/>
      <c r="H46" s="8"/>
      <c r="I46" s="20"/>
      <c r="J46" s="11"/>
      <c r="K46" s="8"/>
      <c r="L46" s="6"/>
      <c r="M46" s="6"/>
      <c r="N46" s="6"/>
    </row>
    <row r="47" spans="1:14" x14ac:dyDescent="0.25">
      <c r="A47" s="6"/>
      <c r="B47" s="8"/>
      <c r="C47" s="8"/>
      <c r="D47" s="36"/>
      <c r="E47" s="36"/>
      <c r="F47" s="36"/>
      <c r="G47" s="36"/>
      <c r="H47" s="8"/>
      <c r="I47" s="20"/>
      <c r="J47" s="11"/>
      <c r="K47" s="8"/>
      <c r="L47" s="6"/>
      <c r="M47" s="6"/>
      <c r="N47" s="6"/>
    </row>
    <row r="48" spans="1:14" x14ac:dyDescent="0.25">
      <c r="A48" s="6"/>
      <c r="B48" s="8"/>
      <c r="C48" s="8"/>
      <c r="D48" s="36"/>
      <c r="E48" s="36"/>
      <c r="F48" s="36"/>
      <c r="G48" s="36"/>
      <c r="H48" s="8"/>
      <c r="I48" s="20"/>
      <c r="J48" s="11"/>
      <c r="K48" s="8"/>
      <c r="L48" s="6"/>
      <c r="M48" s="6"/>
      <c r="N48" s="6"/>
    </row>
    <row r="49" spans="2:11" x14ac:dyDescent="0.25">
      <c r="B49" s="8"/>
      <c r="C49" s="8"/>
      <c r="D49" s="36"/>
      <c r="E49" s="36"/>
      <c r="F49" s="36"/>
      <c r="G49" s="36"/>
      <c r="H49" s="8"/>
      <c r="I49" s="8"/>
      <c r="J49" s="8"/>
      <c r="K49" s="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zoomScale="78" zoomScaleNormal="78" workbookViewId="0">
      <selection activeCell="A40" sqref="A40"/>
    </sheetView>
  </sheetViews>
  <sheetFormatPr defaultRowHeight="15" x14ac:dyDescent="0.25"/>
  <cols>
    <col min="1" max="1" width="13.7109375" customWidth="1"/>
    <col min="2" max="2" width="15.85546875" customWidth="1"/>
    <col min="3" max="3" width="14.7109375" customWidth="1"/>
    <col min="4" max="4" width="12.28515625" customWidth="1"/>
    <col min="5" max="5" width="12.85546875" customWidth="1"/>
    <col min="6" max="6" width="15.28515625" customWidth="1"/>
  </cols>
  <sheetData>
    <row r="1" spans="1:5" x14ac:dyDescent="0.25">
      <c r="A1" t="s">
        <v>80</v>
      </c>
      <c r="B1" t="s">
        <v>76</v>
      </c>
      <c r="C1" t="s">
        <v>77</v>
      </c>
      <c r="D1" t="s">
        <v>78</v>
      </c>
      <c r="E1" t="s">
        <v>79</v>
      </c>
    </row>
    <row r="2" spans="1:5" x14ac:dyDescent="0.25">
      <c r="A2" s="2">
        <v>1274.36727810507</v>
      </c>
      <c r="B2" s="2">
        <v>712.27219506498</v>
      </c>
      <c r="C2" s="2">
        <v>4051.28195927872</v>
      </c>
      <c r="D2" s="2">
        <v>5987.8693080949097</v>
      </c>
      <c r="E2" s="2">
        <v>9455.1966833148399</v>
      </c>
    </row>
    <row r="3" spans="1:5" x14ac:dyDescent="0.25">
      <c r="A3" s="2">
        <v>144.28658540671299</v>
      </c>
      <c r="B3" s="2">
        <v>718.15429401750998</v>
      </c>
      <c r="C3" s="2">
        <v>8144.4868101134598</v>
      </c>
      <c r="D3" s="2">
        <v>18808.383164406099</v>
      </c>
      <c r="E3" s="2">
        <v>8767.6423756395598</v>
      </c>
    </row>
    <row r="4" spans="1:5" x14ac:dyDescent="0.25">
      <c r="A4" s="2">
        <v>208.17883651825599</v>
      </c>
      <c r="B4" s="2">
        <v>754</v>
      </c>
      <c r="C4" s="2">
        <v>8788.9512536784405</v>
      </c>
      <c r="D4" s="2">
        <v>5597.4179871132201</v>
      </c>
      <c r="E4" s="2">
        <v>14999.217392747099</v>
      </c>
    </row>
    <row r="5" spans="1:5" x14ac:dyDescent="0.25">
      <c r="A5" s="2">
        <v>291.44444473444503</v>
      </c>
      <c r="B5" s="2">
        <v>792.07271184419994</v>
      </c>
      <c r="C5" s="2">
        <v>2100.1237962405899</v>
      </c>
      <c r="D5" s="2">
        <v>6943.6110608599902</v>
      </c>
      <c r="E5" s="2">
        <v>26470.664080536499</v>
      </c>
    </row>
    <row r="6" spans="1:5" x14ac:dyDescent="0.25">
      <c r="A6" s="2">
        <v>75.499069859147198</v>
      </c>
      <c r="B6" s="2">
        <v>827.09131536363998</v>
      </c>
      <c r="C6" s="2">
        <v>4968.7081981022902</v>
      </c>
      <c r="D6" s="2">
        <v>6974.1088671879197</v>
      </c>
      <c r="E6" s="2">
        <v>8251.4314570380502</v>
      </c>
    </row>
    <row r="7" spans="1:5" x14ac:dyDescent="0.25">
      <c r="A7" s="2">
        <v>174.345542355942</v>
      </c>
      <c r="B7" s="2">
        <v>850.00232418741496</v>
      </c>
      <c r="C7" s="2">
        <v>3129.9080329856702</v>
      </c>
      <c r="D7" s="2">
        <v>5460.2499603148199</v>
      </c>
      <c r="E7" s="2">
        <v>9075.7509243385703</v>
      </c>
    </row>
    <row r="8" spans="1:5" x14ac:dyDescent="0.25">
      <c r="A8" s="2">
        <v>106.702467465778</v>
      </c>
      <c r="B8" s="2">
        <v>869.01197372658601</v>
      </c>
      <c r="C8" s="2">
        <v>4744.0560576733697</v>
      </c>
      <c r="D8" s="2">
        <v>4215.3301601892699</v>
      </c>
      <c r="E8" s="2">
        <v>7752.2191794886303</v>
      </c>
    </row>
    <row r="9" spans="1:5" x14ac:dyDescent="0.25">
      <c r="A9" s="2">
        <v>123.228041898546</v>
      </c>
      <c r="B9" s="2">
        <v>981.01197372658601</v>
      </c>
      <c r="C9" s="2">
        <v>7369.9347319440203</v>
      </c>
      <c r="D9" s="2">
        <v>8170.1924214590899</v>
      </c>
      <c r="E9" s="2">
        <v>13639.111320149001</v>
      </c>
    </row>
    <row r="10" spans="1:5" x14ac:dyDescent="0.25">
      <c r="A10" s="2">
        <v>1085.92896686481</v>
      </c>
      <c r="B10" s="2">
        <v>1040</v>
      </c>
      <c r="C10" s="2">
        <v>6503.3438541934702</v>
      </c>
      <c r="D10" s="2">
        <v>3336.3319557509199</v>
      </c>
      <c r="E10" s="2">
        <v>19552.528235818099</v>
      </c>
    </row>
    <row r="11" spans="1:5" x14ac:dyDescent="0.25">
      <c r="A11" s="2">
        <v>480.89142068897598</v>
      </c>
      <c r="B11" s="2">
        <v>1136.5303332640499</v>
      </c>
      <c r="C11" s="2">
        <v>12256.3962793682</v>
      </c>
      <c r="D11" s="2">
        <v>6197.9248982761001</v>
      </c>
      <c r="E11" s="2">
        <v>18311.260006758701</v>
      </c>
    </row>
    <row r="12" spans="1:5" x14ac:dyDescent="0.25">
      <c r="A12" s="2">
        <v>82.011973726586106</v>
      </c>
      <c r="B12" s="2">
        <v>1218</v>
      </c>
      <c r="C12" s="2">
        <v>8894.6760377617902</v>
      </c>
      <c r="D12" s="2">
        <v>2245.31896907806</v>
      </c>
      <c r="E12" s="2">
        <v>17666.618257235099</v>
      </c>
    </row>
    <row r="13" spans="1:5" x14ac:dyDescent="0.25">
      <c r="A13" s="2">
        <v>132.796850885558</v>
      </c>
      <c r="B13" s="2">
        <v>1389.0727118442001</v>
      </c>
      <c r="C13" s="2">
        <v>5892.3502512424502</v>
      </c>
      <c r="D13" s="2">
        <v>4445.0913153636402</v>
      </c>
      <c r="E13" s="2">
        <v>15097.3043391305</v>
      </c>
    </row>
    <row r="14" spans="1:5" x14ac:dyDescent="0.25">
      <c r="A14" s="2">
        <v>101.002324187415</v>
      </c>
      <c r="B14" s="2">
        <v>1398.4752064459201</v>
      </c>
      <c r="C14" s="2">
        <v>2999.2994923333899</v>
      </c>
      <c r="D14" s="2">
        <v>4636.3593478868297</v>
      </c>
      <c r="E14" s="2">
        <v>6853.7496653451899</v>
      </c>
    </row>
    <row r="15" spans="1:5" x14ac:dyDescent="0.25">
      <c r="A15" s="2">
        <v>47.341021378254602</v>
      </c>
      <c r="B15" s="2">
        <v>1401</v>
      </c>
      <c r="C15" s="2">
        <v>7875.5303332640497</v>
      </c>
      <c r="D15" s="2">
        <v>7369.92270112808</v>
      </c>
      <c r="E15" s="2">
        <v>16789.088452600499</v>
      </c>
    </row>
    <row r="16" spans="1:5" x14ac:dyDescent="0.25">
      <c r="A16" s="2">
        <v>222.64072737809099</v>
      </c>
      <c r="B16" s="2">
        <v>1407.1771118962999</v>
      </c>
      <c r="C16" s="2">
        <v>3274.9867296187799</v>
      </c>
      <c r="D16" s="2">
        <v>2876.9822895765001</v>
      </c>
      <c r="E16" s="2">
        <v>11638.038908119401</v>
      </c>
    </row>
    <row r="17" spans="1:5" x14ac:dyDescent="0.25">
      <c r="A17" s="2">
        <v>145.78523335968501</v>
      </c>
      <c r="B17" s="2">
        <v>1467.0275215367101</v>
      </c>
      <c r="C17" s="2">
        <v>7916.48926882467</v>
      </c>
      <c r="D17" s="2">
        <v>7322.1335427760796</v>
      </c>
      <c r="E17" s="2">
        <v>34465.331190687299</v>
      </c>
    </row>
    <row r="18" spans="1:5" x14ac:dyDescent="0.25">
      <c r="A18" s="2">
        <v>154.81330291783101</v>
      </c>
      <c r="B18" s="2">
        <v>1528.1044528045099</v>
      </c>
      <c r="C18" s="2">
        <v>8709.1846632203305</v>
      </c>
      <c r="D18" s="2">
        <v>6274.2601365108103</v>
      </c>
      <c r="E18" s="2">
        <v>21468.638926538901</v>
      </c>
    </row>
    <row r="19" spans="1:5" x14ac:dyDescent="0.25">
      <c r="A19" s="2">
        <v>181.57379801383601</v>
      </c>
      <c r="B19" s="2">
        <v>1673.01197372658</v>
      </c>
      <c r="C19" s="2">
        <v>2128.5536562646898</v>
      </c>
      <c r="D19" s="2">
        <v>10243.792430797601</v>
      </c>
      <c r="E19" s="2">
        <v>17708.847245544901</v>
      </c>
    </row>
    <row r="20" spans="1:5" x14ac:dyDescent="0.25">
      <c r="A20" s="2">
        <v>465.92109177460298</v>
      </c>
      <c r="B20" s="2">
        <v>1650.01197372658</v>
      </c>
      <c r="C20" s="2">
        <v>1790.7944895964999</v>
      </c>
      <c r="D20" s="2">
        <v>3404.92498997645</v>
      </c>
      <c r="E20" s="2">
        <v>22210.072711844201</v>
      </c>
    </row>
    <row r="21" spans="1:5" x14ac:dyDescent="0.25">
      <c r="A21" s="2">
        <v>453.882721375291</v>
      </c>
      <c r="B21" s="2">
        <v>1692</v>
      </c>
      <c r="C21" s="2">
        <v>10663.988446859499</v>
      </c>
      <c r="D21" s="2">
        <v>5567.1958621065496</v>
      </c>
      <c r="E21" s="2">
        <v>9279.6284377042302</v>
      </c>
    </row>
    <row r="22" spans="1:5" x14ac:dyDescent="0.25">
      <c r="A22" s="2">
        <v>47.591834120648898</v>
      </c>
      <c r="B22" s="2">
        <v>1718.2743113608999</v>
      </c>
      <c r="C22" s="2">
        <v>8947.3888219526998</v>
      </c>
      <c r="D22" s="2">
        <v>6593.2721950649802</v>
      </c>
      <c r="E22" s="2">
        <v>10534.177111896301</v>
      </c>
    </row>
    <row r="23" spans="1:5" x14ac:dyDescent="0.25">
      <c r="A23" s="2">
        <v>147.32382608311801</v>
      </c>
      <c r="B23" s="2">
        <v>3890.0517529644699</v>
      </c>
      <c r="C23" s="2">
        <v>3133.9564569696399</v>
      </c>
      <c r="D23" s="2">
        <v>8986.8752495294593</v>
      </c>
      <c r="E23" s="2">
        <v>10168.0931027508</v>
      </c>
    </row>
    <row r="24" spans="1:5" x14ac:dyDescent="0.25">
      <c r="A24" s="2">
        <v>339.76973417245</v>
      </c>
      <c r="B24" s="2">
        <v>1976.5023244229001</v>
      </c>
      <c r="C24" s="2">
        <v>5174.6129174852904</v>
      </c>
      <c r="D24" s="2">
        <v>5078.1447764888198</v>
      </c>
      <c r="E24" s="2">
        <v>18552.337372208902</v>
      </c>
    </row>
    <row r="25" spans="1:5" x14ac:dyDescent="0.25">
      <c r="A25" s="2">
        <v>62.623105202262103</v>
      </c>
      <c r="B25" s="2">
        <v>3765.8424859972101</v>
      </c>
      <c r="C25" s="2">
        <v>8191.5296321317901</v>
      </c>
      <c r="D25" s="2">
        <v>10229.7300382256</v>
      </c>
      <c r="E25" s="2">
        <v>7287.4857620431903</v>
      </c>
    </row>
    <row r="26" spans="1:5" x14ac:dyDescent="0.25">
      <c r="A26" s="2">
        <v>10.550792877507901</v>
      </c>
      <c r="B26" s="2">
        <v>2541.8176843633701</v>
      </c>
      <c r="C26" s="2">
        <v>4598.7572831165799</v>
      </c>
      <c r="D26" s="2">
        <v>20720.168117986101</v>
      </c>
      <c r="E26" s="2">
        <v>35733.520195056401</v>
      </c>
    </row>
    <row r="27" spans="1:5" x14ac:dyDescent="0.25">
      <c r="A27" s="2">
        <v>118.933975297041</v>
      </c>
      <c r="B27" s="2">
        <v>2855.0964181517602</v>
      </c>
      <c r="C27" s="2">
        <v>8331.6010985981102</v>
      </c>
      <c r="D27" s="2">
        <v>4289.8256232307604</v>
      </c>
      <c r="E27" s="2">
        <v>29613.574888946099</v>
      </c>
    </row>
    <row r="28" spans="1:5" x14ac:dyDescent="0.25">
      <c r="A28" s="2">
        <v>44.513493865381697</v>
      </c>
      <c r="B28" s="2">
        <v>1802.1881436665601</v>
      </c>
      <c r="C28" s="2">
        <v>3636.3012654216</v>
      </c>
      <c r="D28" s="2">
        <v>4543.6964907261499</v>
      </c>
      <c r="E28" s="2">
        <v>13301.4525646236</v>
      </c>
    </row>
    <row r="29" spans="1:5" x14ac:dyDescent="0.25">
      <c r="A29" s="2">
        <v>44.475206445927299</v>
      </c>
      <c r="B29" s="2">
        <v>2049.1524755181199</v>
      </c>
      <c r="C29" s="2">
        <v>9585.8876534879601</v>
      </c>
      <c r="D29" s="2">
        <v>2459.3227312406202</v>
      </c>
      <c r="E29" s="2">
        <v>27565.481041745301</v>
      </c>
    </row>
    <row r="30" spans="1:5" x14ac:dyDescent="0.25">
      <c r="A30" s="2">
        <v>65.737830913776094</v>
      </c>
      <c r="B30" s="2">
        <v>1773.61786428904</v>
      </c>
      <c r="C30" s="2">
        <v>5418.1044528045104</v>
      </c>
      <c r="D30" s="2">
        <v>7203.9575752107503</v>
      </c>
      <c r="E30" s="2">
        <v>33381.279921617999</v>
      </c>
    </row>
    <row r="31" spans="1:5" x14ac:dyDescent="0.25">
      <c r="A31" s="2">
        <v>272.68268557697797</v>
      </c>
      <c r="B31" s="2">
        <v>2526.0275215367101</v>
      </c>
      <c r="C31" s="2">
        <v>10182.871797096301</v>
      </c>
      <c r="D31" s="2">
        <v>8803.5253248977206</v>
      </c>
      <c r="E31" s="2">
        <v>32130.485178908799</v>
      </c>
    </row>
    <row r="32" spans="1:5" x14ac:dyDescent="0.25">
      <c r="A32" s="2">
        <v>47.855048605538698</v>
      </c>
      <c r="B32" s="2">
        <v>1815.5545114203101</v>
      </c>
      <c r="C32" s="2">
        <v>10942.1764911718</v>
      </c>
      <c r="D32" s="2">
        <v>4693.6396945369097</v>
      </c>
      <c r="E32" s="2">
        <v>18488.282799007498</v>
      </c>
    </row>
    <row r="33" spans="1:5" x14ac:dyDescent="0.25">
      <c r="A33" s="2">
        <v>131.820432491753</v>
      </c>
      <c r="B33" s="2">
        <v>1840.22703511481</v>
      </c>
      <c r="C33" s="2">
        <v>6876.6582122412501</v>
      </c>
      <c r="D33" s="2">
        <v>10269.5567027663</v>
      </c>
      <c r="E33" s="2">
        <v>9076.6594695019903</v>
      </c>
    </row>
    <row r="34" spans="1:5" x14ac:dyDescent="0.25">
      <c r="A34" s="2"/>
      <c r="B34" s="2"/>
      <c r="C34" s="2">
        <v>11514.5168819911</v>
      </c>
      <c r="D34" s="2">
        <v>5797.1393742946602</v>
      </c>
      <c r="E34" s="2">
        <v>11441.325973438399</v>
      </c>
    </row>
    <row r="35" spans="1:5" x14ac:dyDescent="0.25">
      <c r="A35" s="2"/>
      <c r="B35" s="2"/>
      <c r="C35" s="2">
        <v>11664.194710113001</v>
      </c>
      <c r="D35" s="2">
        <v>4619.1032788621997</v>
      </c>
      <c r="E35" s="2">
        <v>24618.879280453799</v>
      </c>
    </row>
    <row r="36" spans="1:5" x14ac:dyDescent="0.25">
      <c r="A36" s="2"/>
      <c r="B36" s="2"/>
      <c r="C36" s="2">
        <v>8846.0200253128405</v>
      </c>
      <c r="D36" s="2">
        <v>10058.893897497101</v>
      </c>
      <c r="E36" s="2">
        <v>14682.928974181001</v>
      </c>
    </row>
    <row r="37" spans="1:5" ht="17.25" x14ac:dyDescent="0.25">
      <c r="A37" s="28" t="s">
        <v>99</v>
      </c>
      <c r="B37" s="2"/>
      <c r="C37" s="2">
        <v>5046.2761052123196</v>
      </c>
      <c r="D37" s="2">
        <v>13831.0614536302</v>
      </c>
      <c r="E37" s="2">
        <v>19494.794021860602</v>
      </c>
    </row>
    <row r="38" spans="1:5" x14ac:dyDescent="0.25">
      <c r="A38" s="28" t="s">
        <v>81</v>
      </c>
      <c r="B38" s="2"/>
      <c r="C38" s="2">
        <v>9915.72373834061</v>
      </c>
      <c r="D38" s="2">
        <v>5439.3230900935896</v>
      </c>
      <c r="E38" s="2">
        <v>19290.831765151899</v>
      </c>
    </row>
    <row r="39" spans="1:5" x14ac:dyDescent="0.25">
      <c r="A39" s="28" t="s">
        <v>82</v>
      </c>
      <c r="B39" s="2"/>
      <c r="C39" s="2">
        <v>11971.2786332666</v>
      </c>
      <c r="D39" s="2">
        <v>7535.0163233380999</v>
      </c>
      <c r="E39" s="2">
        <v>31722.930875811198</v>
      </c>
    </row>
    <row r="40" spans="1:5" ht="17.25" x14ac:dyDescent="0.25">
      <c r="A40" t="s">
        <v>100</v>
      </c>
      <c r="B40" s="2"/>
      <c r="C40" s="2">
        <v>12735.417785805101</v>
      </c>
      <c r="D40" s="2">
        <v>4563.8466152456904</v>
      </c>
      <c r="E40" s="2">
        <v>19489.274311360899</v>
      </c>
    </row>
    <row r="41" spans="1:5" x14ac:dyDescent="0.25">
      <c r="A41" s="2"/>
      <c r="B41" s="2"/>
      <c r="C41" s="2">
        <v>3995.94889932653</v>
      </c>
      <c r="D41" s="2">
        <v>7117.4391031659397</v>
      </c>
      <c r="E41" s="2">
        <v>13678.7229773657</v>
      </c>
    </row>
    <row r="42" spans="1:5" x14ac:dyDescent="0.25">
      <c r="A42" s="2"/>
      <c r="B42" s="2"/>
      <c r="C42" s="2">
        <v>5234.3774867378397</v>
      </c>
      <c r="D42" s="2">
        <v>6520.6683701985003</v>
      </c>
      <c r="E42" s="2">
        <v>15035.900280366801</v>
      </c>
    </row>
    <row r="43" spans="1:5" x14ac:dyDescent="0.25">
      <c r="A43" s="2"/>
      <c r="B43" s="2"/>
      <c r="C43" s="2">
        <v>5562.9455317888996</v>
      </c>
      <c r="D43" s="2">
        <v>5927.8849787234303</v>
      </c>
      <c r="E43" s="2">
        <v>24539.0669351547</v>
      </c>
    </row>
    <row r="44" spans="1:5" x14ac:dyDescent="0.25">
      <c r="A44" s="2"/>
      <c r="B44" s="2"/>
      <c r="C44" s="2">
        <v>6628.85330619049</v>
      </c>
      <c r="D44" s="2">
        <v>11043.728161707801</v>
      </c>
      <c r="E44" s="2">
        <v>21592.7013429742</v>
      </c>
    </row>
    <row r="45" spans="1:5" x14ac:dyDescent="0.25">
      <c r="A45" s="2"/>
      <c r="B45" s="2"/>
      <c r="C45" s="2">
        <v>2504.9450030715202</v>
      </c>
      <c r="D45" s="2">
        <v>5625.1056991137002</v>
      </c>
      <c r="E45" s="2">
        <v>26644.758872288199</v>
      </c>
    </row>
    <row r="46" spans="1:5" x14ac:dyDescent="0.25">
      <c r="A46" s="2"/>
      <c r="B46" s="2"/>
      <c r="C46" s="2">
        <v>2473.53149275748</v>
      </c>
      <c r="D46" s="2">
        <v>16621.662704185801</v>
      </c>
      <c r="E46" s="2">
        <v>22589.324516221201</v>
      </c>
    </row>
    <row r="47" spans="1:5" x14ac:dyDescent="0.25">
      <c r="A47" s="2"/>
      <c r="B47" s="2"/>
      <c r="C47" s="2">
        <v>5035.8211176620298</v>
      </c>
      <c r="D47" s="2">
        <v>4529.6339537815402</v>
      </c>
      <c r="E47" s="2">
        <v>18437.650277243101</v>
      </c>
    </row>
    <row r="48" spans="1:5" x14ac:dyDescent="0.25">
      <c r="A48" s="2"/>
      <c r="B48" s="2"/>
      <c r="C48" s="2">
        <v>1996.9571431079701</v>
      </c>
      <c r="D48" s="2"/>
      <c r="E48" s="2">
        <v>22928.652987555499</v>
      </c>
    </row>
    <row r="49" spans="1:5" x14ac:dyDescent="0.25">
      <c r="A49" s="2"/>
      <c r="B49" s="2"/>
      <c r="C49" s="2">
        <v>2097.5813823881099</v>
      </c>
      <c r="D49" s="2"/>
      <c r="E49" s="2">
        <v>19535.400402948999</v>
      </c>
    </row>
    <row r="50" spans="1:5" x14ac:dyDescent="0.25">
      <c r="A50" s="2"/>
      <c r="B50" s="2"/>
      <c r="C50" s="2">
        <v>1940.1720538448701</v>
      </c>
      <c r="D50" s="2"/>
      <c r="E50" s="2">
        <v>19428.466181253501</v>
      </c>
    </row>
    <row r="51" spans="1:5" x14ac:dyDescent="0.25">
      <c r="A51" s="2"/>
      <c r="B51" s="2"/>
      <c r="C51" s="2">
        <v>2560.15429401751</v>
      </c>
      <c r="D51" s="2"/>
      <c r="E51" s="2">
        <v>23807.1153668427</v>
      </c>
    </row>
    <row r="52" spans="1:5" x14ac:dyDescent="0.25">
      <c r="A52" s="2"/>
      <c r="B52" s="2"/>
      <c r="C52" s="2">
        <v>3118.7191492736101</v>
      </c>
      <c r="D52" s="2"/>
      <c r="E52" s="2">
        <v>23024.1522363943</v>
      </c>
    </row>
    <row r="53" spans="1:5" x14ac:dyDescent="0.25">
      <c r="A53" s="2"/>
      <c r="B53" s="2"/>
      <c r="C53" s="2">
        <v>3046.3657687177301</v>
      </c>
      <c r="D53" s="2"/>
      <c r="E53" s="2">
        <v>26877.146165102698</v>
      </c>
    </row>
    <row r="54" spans="1:5" x14ac:dyDescent="0.25">
      <c r="A54" s="2"/>
      <c r="B54" s="2"/>
      <c r="C54" s="2">
        <v>2208.5096887924601</v>
      </c>
      <c r="D54" s="2"/>
      <c r="E54" s="2">
        <v>24810.219556521999</v>
      </c>
    </row>
    <row r="55" spans="1:5" x14ac:dyDescent="0.25">
      <c r="A55" s="2"/>
      <c r="B55" s="2"/>
      <c r="C55" s="2">
        <v>3452.5441956456998</v>
      </c>
      <c r="D55" s="2"/>
      <c r="E55" s="2">
        <v>37179.441688544102</v>
      </c>
    </row>
    <row r="56" spans="1:5" x14ac:dyDescent="0.25">
      <c r="A56" s="2"/>
      <c r="B56" s="2"/>
      <c r="C56" s="2">
        <v>2290.4975348592802</v>
      </c>
      <c r="D56" s="2"/>
      <c r="E56" s="2">
        <v>13757.4619088737</v>
      </c>
    </row>
    <row r="57" spans="1:5" x14ac:dyDescent="0.25">
      <c r="A57" s="2"/>
      <c r="B57" s="2"/>
      <c r="C57" s="2"/>
      <c r="D57" s="2"/>
      <c r="E57" s="2">
        <v>11428.662989065</v>
      </c>
    </row>
    <row r="58" spans="1:5" x14ac:dyDescent="0.25">
      <c r="A58" s="2"/>
      <c r="B58" s="2"/>
      <c r="C58" s="2"/>
      <c r="D58" s="2"/>
      <c r="E58" s="2">
        <v>19982.578126935801</v>
      </c>
    </row>
    <row r="59" spans="1:5" x14ac:dyDescent="0.25">
      <c r="A59" s="2"/>
      <c r="B59" s="2"/>
      <c r="C59" s="2"/>
      <c r="D59" s="2"/>
      <c r="E59" s="2">
        <v>25448.779132935</v>
      </c>
    </row>
    <row r="60" spans="1:5" x14ac:dyDescent="0.25">
      <c r="A60" s="2"/>
      <c r="B60" s="2"/>
      <c r="C60" s="2"/>
      <c r="D60" s="2"/>
      <c r="E60" s="2">
        <v>33490.413942111598</v>
      </c>
    </row>
    <row r="61" spans="1:5" x14ac:dyDescent="0.25">
      <c r="A61" s="2"/>
      <c r="B61" s="2"/>
      <c r="C61" s="2"/>
      <c r="D61" s="2"/>
      <c r="E61" s="2">
        <v>42872.672577882098</v>
      </c>
    </row>
    <row r="62" spans="1:5" x14ac:dyDescent="0.25">
      <c r="A62" s="2"/>
      <c r="B62" s="2"/>
      <c r="C62" s="2"/>
      <c r="D62" s="2"/>
      <c r="E62" s="2">
        <v>42618.926887926798</v>
      </c>
    </row>
    <row r="63" spans="1:5" x14ac:dyDescent="0.25">
      <c r="A63" s="2"/>
      <c r="B63" s="2"/>
      <c r="C63" s="2"/>
      <c r="D63" s="2"/>
      <c r="E63" s="2">
        <v>24587.495725122099</v>
      </c>
    </row>
    <row r="64" spans="1:5" x14ac:dyDescent="0.25">
      <c r="A64" s="2"/>
      <c r="B64" s="2"/>
      <c r="C64" s="2"/>
      <c r="D64" s="2"/>
      <c r="E64" s="2">
        <v>27276.341557170901</v>
      </c>
    </row>
    <row r="65" spans="1:5" x14ac:dyDescent="0.25">
      <c r="A65" s="2"/>
      <c r="B65" s="2"/>
      <c r="C65" s="2"/>
      <c r="D65" s="2"/>
      <c r="E65" s="2">
        <v>26091.629905912399</v>
      </c>
    </row>
    <row r="66" spans="1:5" x14ac:dyDescent="0.25">
      <c r="A66" s="2"/>
      <c r="B66" s="2"/>
      <c r="C66" s="2"/>
      <c r="D66" s="2"/>
      <c r="E66" s="2">
        <v>7503.1319085855703</v>
      </c>
    </row>
    <row r="67" spans="1:5" x14ac:dyDescent="0.25">
      <c r="A67" s="2"/>
      <c r="B67" s="2"/>
      <c r="C67" s="2"/>
      <c r="D67" s="2"/>
      <c r="E67" s="2">
        <v>8199.0946367973902</v>
      </c>
    </row>
    <row r="68" spans="1:5" x14ac:dyDescent="0.25">
      <c r="A68" s="2"/>
      <c r="B68" s="2"/>
      <c r="C68" s="2"/>
      <c r="D68" s="2"/>
      <c r="E68" s="2">
        <v>7288.2760360092298</v>
      </c>
    </row>
    <row r="69" spans="1:5" x14ac:dyDescent="0.25">
      <c r="A69" s="2"/>
      <c r="B69" s="2"/>
      <c r="C69" s="2"/>
      <c r="D69" s="2"/>
      <c r="E69" s="2">
        <v>12670.528572012399</v>
      </c>
    </row>
    <row r="70" spans="1:5" x14ac:dyDescent="0.25">
      <c r="A70" s="2"/>
      <c r="B70" s="2"/>
      <c r="C70" s="2"/>
      <c r="D70" s="2"/>
      <c r="E70" s="2">
        <v>11192.320919534501</v>
      </c>
    </row>
    <row r="71" spans="1:5" x14ac:dyDescent="0.25">
      <c r="A71" s="2"/>
      <c r="B71" s="2"/>
      <c r="C71" s="2"/>
      <c r="D71" s="2"/>
      <c r="E71" s="2">
        <v>8338.9408950639699</v>
      </c>
    </row>
    <row r="72" spans="1:5" x14ac:dyDescent="0.25">
      <c r="A72" s="2"/>
      <c r="B72" s="2"/>
      <c r="C72" s="2"/>
      <c r="D72" s="2"/>
      <c r="E72" s="2">
        <v>9863.1242760465502</v>
      </c>
    </row>
    <row r="73" spans="1:5" x14ac:dyDescent="0.25">
      <c r="A73" s="2"/>
      <c r="B73" s="2"/>
      <c r="C73" s="2"/>
      <c r="D73" s="2"/>
      <c r="E73" s="2">
        <v>33514.547373915098</v>
      </c>
    </row>
    <row r="74" spans="1:5" x14ac:dyDescent="0.25">
      <c r="A74" s="2"/>
      <c r="B74" s="2"/>
      <c r="C74" s="2"/>
      <c r="D74" s="2"/>
      <c r="E74" s="2">
        <v>27948.360311390399</v>
      </c>
    </row>
    <row r="75" spans="1:5" x14ac:dyDescent="0.25">
      <c r="A75" s="2"/>
      <c r="B75" s="2"/>
      <c r="C75" s="2"/>
      <c r="D75" s="2"/>
      <c r="E75" s="2">
        <v>25134.772290380399</v>
      </c>
    </row>
    <row r="76" spans="1:5" x14ac:dyDescent="0.25">
      <c r="A76" s="2"/>
      <c r="B76" s="2"/>
      <c r="C76" s="2"/>
      <c r="D76" s="2"/>
      <c r="E76" s="2">
        <v>24183.506321577101</v>
      </c>
    </row>
    <row r="77" spans="1:5" x14ac:dyDescent="0.25">
      <c r="A77" s="2"/>
      <c r="B77" s="2"/>
      <c r="C77" s="2"/>
      <c r="D77" s="2"/>
      <c r="E77" s="2">
        <v>29348.147706699299</v>
      </c>
    </row>
    <row r="78" spans="1:5" x14ac:dyDescent="0.25">
      <c r="A78" s="2"/>
      <c r="B78" s="2"/>
      <c r="C78" s="2"/>
      <c r="D78" s="2"/>
      <c r="E78" s="2">
        <v>26686.4527542334</v>
      </c>
    </row>
    <row r="79" spans="1:5" x14ac:dyDescent="0.25">
      <c r="A79" s="2"/>
      <c r="B79" s="2"/>
      <c r="C79" s="2"/>
      <c r="D79" s="2"/>
      <c r="E79" s="2">
        <v>10955.704617481</v>
      </c>
    </row>
    <row r="80" spans="1:5" x14ac:dyDescent="0.25">
      <c r="A80" s="2"/>
      <c r="B80" s="2"/>
      <c r="C80" s="2"/>
      <c r="D80" s="2"/>
      <c r="E80" s="2"/>
    </row>
    <row r="81" spans="1:5" x14ac:dyDescent="0.25">
      <c r="A81" s="2"/>
      <c r="B81" s="2"/>
      <c r="C81" s="2"/>
      <c r="D81" s="2"/>
      <c r="E81" s="2"/>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5"/>
  <sheetViews>
    <sheetView zoomScale="77" zoomScaleNormal="77" workbookViewId="0">
      <selection activeCell="A54" sqref="A54:XFD54"/>
    </sheetView>
  </sheetViews>
  <sheetFormatPr defaultRowHeight="15" x14ac:dyDescent="0.25"/>
  <cols>
    <col min="1" max="1" width="13.42578125" customWidth="1"/>
    <col min="2" max="2" width="17.7109375" customWidth="1"/>
    <col min="3" max="5" width="15.85546875" customWidth="1"/>
    <col min="6" max="6" width="18" style="32" customWidth="1"/>
    <col min="7" max="7" width="18.7109375" style="32" customWidth="1"/>
    <col min="8" max="8" width="17.7109375" style="32" customWidth="1"/>
    <col min="9" max="9" width="16.85546875" style="32" customWidth="1"/>
  </cols>
  <sheetData>
    <row r="1" spans="1:16" x14ac:dyDescent="0.25">
      <c r="A1" s="32" t="s">
        <v>1</v>
      </c>
      <c r="B1" s="32" t="s">
        <v>53</v>
      </c>
      <c r="C1" s="32" t="s">
        <v>54</v>
      </c>
      <c r="D1" s="32" t="s">
        <v>55</v>
      </c>
      <c r="E1" s="32" t="s">
        <v>56</v>
      </c>
      <c r="F1" s="32" t="s">
        <v>57</v>
      </c>
      <c r="G1" s="32" t="s">
        <v>58</v>
      </c>
      <c r="H1" s="32" t="s">
        <v>59</v>
      </c>
      <c r="I1" s="32" t="s">
        <v>60</v>
      </c>
    </row>
    <row r="2" spans="1:16" x14ac:dyDescent="0.25">
      <c r="A2" s="4">
        <v>72.187102801183997</v>
      </c>
      <c r="B2" s="4">
        <v>1705.78147782055</v>
      </c>
      <c r="C2" s="4">
        <v>112.67794518624601</v>
      </c>
      <c r="D2" s="4">
        <v>85.179834600777397</v>
      </c>
      <c r="E2" s="4">
        <v>292.156157636812</v>
      </c>
      <c r="F2" s="4">
        <v>60.122495747851097</v>
      </c>
      <c r="G2" s="4">
        <v>68.2798851864639</v>
      </c>
      <c r="H2" s="4">
        <v>112.127868928849</v>
      </c>
      <c r="I2" s="4">
        <v>83.994748125683998</v>
      </c>
      <c r="M2" s="1"/>
      <c r="N2" s="1"/>
      <c r="O2" s="1"/>
      <c r="P2" s="1"/>
    </row>
    <row r="3" spans="1:16" x14ac:dyDescent="0.25">
      <c r="A3" s="4">
        <v>41.078695548922198</v>
      </c>
      <c r="B3" s="4">
        <v>1260.2599843933699</v>
      </c>
      <c r="C3" s="4">
        <v>96.9064576814243</v>
      </c>
      <c r="D3" s="4">
        <v>89.977035473618002</v>
      </c>
      <c r="E3" s="4">
        <v>282.43116609479</v>
      </c>
      <c r="F3" s="4">
        <v>23.6396104312342</v>
      </c>
      <c r="G3" s="4">
        <v>73.347211450481396</v>
      </c>
      <c r="H3" s="4">
        <v>116.140203934453</v>
      </c>
      <c r="I3" s="4">
        <v>48.796115142520698</v>
      </c>
      <c r="M3" s="1"/>
      <c r="N3" s="1"/>
      <c r="O3" s="1"/>
      <c r="P3" s="1"/>
    </row>
    <row r="4" spans="1:16" x14ac:dyDescent="0.25">
      <c r="A4" s="4">
        <v>68.2090426904645</v>
      </c>
      <c r="B4" s="4">
        <v>1247.6218553177</v>
      </c>
      <c r="C4" s="4">
        <v>197.64101610672799</v>
      </c>
      <c r="D4" s="4">
        <v>143.170225827487</v>
      </c>
      <c r="E4" s="4">
        <v>400.12819040145399</v>
      </c>
      <c r="F4" s="4">
        <v>25.2971127982855</v>
      </c>
      <c r="G4" s="4">
        <v>75.2349129027983</v>
      </c>
      <c r="H4" s="4">
        <v>130.92033352150401</v>
      </c>
      <c r="I4" s="4">
        <v>70.339731100518506</v>
      </c>
      <c r="M4" s="1"/>
      <c r="N4" s="1"/>
      <c r="O4" s="1"/>
      <c r="P4" s="1"/>
    </row>
    <row r="5" spans="1:16" x14ac:dyDescent="0.25">
      <c r="A5" s="4">
        <v>75.816180868498506</v>
      </c>
      <c r="B5" s="4">
        <v>2148.9681573704202</v>
      </c>
      <c r="C5" s="4">
        <v>229.237870172762</v>
      </c>
      <c r="D5" s="4">
        <v>113.280457858939</v>
      </c>
      <c r="E5" s="4">
        <v>284.15601644086098</v>
      </c>
      <c r="F5" s="4">
        <v>52.817282895134099</v>
      </c>
      <c r="G5" s="4">
        <v>79.585745003999406</v>
      </c>
      <c r="H5" s="4">
        <v>107.974076383065</v>
      </c>
      <c r="I5" s="4">
        <v>40.867781192007101</v>
      </c>
      <c r="M5" s="1"/>
      <c r="N5" s="1"/>
      <c r="O5" s="1"/>
      <c r="P5" s="1"/>
    </row>
    <row r="6" spans="1:16" x14ac:dyDescent="0.25">
      <c r="A6" s="4">
        <v>43.6118323122923</v>
      </c>
      <c r="B6" s="4">
        <v>1454.2004356001501</v>
      </c>
      <c r="C6" s="4">
        <v>88.359070738571702</v>
      </c>
      <c r="D6" s="4">
        <v>116.912868185826</v>
      </c>
      <c r="E6" s="4">
        <v>298.14582165194599</v>
      </c>
      <c r="F6" s="4">
        <v>45.947847055601201</v>
      </c>
      <c r="G6" s="4">
        <v>89.170366297603806</v>
      </c>
      <c r="H6" s="4">
        <v>330.98034415582299</v>
      </c>
      <c r="I6" s="4">
        <v>100.75065572131901</v>
      </c>
      <c r="M6" s="1"/>
      <c r="N6" s="1"/>
      <c r="O6" s="1"/>
      <c r="P6" s="1"/>
    </row>
    <row r="7" spans="1:16" x14ac:dyDescent="0.25">
      <c r="A7" s="4">
        <v>73.698638523039605</v>
      </c>
      <c r="B7" s="4">
        <v>1204.6755298267301</v>
      </c>
      <c r="C7" s="4">
        <v>96.150039103068295</v>
      </c>
      <c r="D7" s="4">
        <v>113.070907322081</v>
      </c>
      <c r="E7" s="4">
        <v>346.46828071002602</v>
      </c>
      <c r="F7" s="4">
        <v>45.830963536675803</v>
      </c>
      <c r="G7" s="4">
        <v>97.640960924723501</v>
      </c>
      <c r="H7" s="4">
        <v>358.29696739568601</v>
      </c>
      <c r="I7" s="4">
        <v>87.281032836049604</v>
      </c>
      <c r="M7" s="1"/>
      <c r="N7" s="1"/>
      <c r="O7" s="1"/>
      <c r="P7" s="1"/>
    </row>
    <row r="8" spans="1:16" x14ac:dyDescent="0.25">
      <c r="A8" s="4">
        <v>40.632982558017801</v>
      </c>
      <c r="B8" s="4">
        <v>2274.8321839713599</v>
      </c>
      <c r="C8" s="4">
        <v>100.747429653979</v>
      </c>
      <c r="D8" s="4">
        <v>140.72357708836401</v>
      </c>
      <c r="E8" s="4">
        <v>284.04364355768899</v>
      </c>
      <c r="F8" s="4">
        <v>30.484305870644299</v>
      </c>
      <c r="G8" s="4">
        <v>66.928927888768797</v>
      </c>
      <c r="H8" s="4">
        <v>247.53590387</v>
      </c>
      <c r="I8" s="4">
        <v>94.625621849899503</v>
      </c>
      <c r="M8" s="1"/>
      <c r="N8" s="1"/>
      <c r="O8" s="1"/>
      <c r="P8" s="1"/>
    </row>
    <row r="9" spans="1:16" x14ac:dyDescent="0.25">
      <c r="A9" s="4">
        <v>47.755350725390102</v>
      </c>
      <c r="B9" s="4">
        <v>1067.41148144255</v>
      </c>
      <c r="C9" s="4">
        <v>116.206258334609</v>
      </c>
      <c r="D9" s="4">
        <v>117.05580769884</v>
      </c>
      <c r="E9" s="4">
        <v>273.69761351869403</v>
      </c>
      <c r="F9" s="4">
        <v>14.8468867866065</v>
      </c>
      <c r="G9" s="4">
        <v>69.426390460135195</v>
      </c>
      <c r="H9" s="4">
        <v>344.54588700048799</v>
      </c>
      <c r="I9" s="4">
        <v>75.255922219997103</v>
      </c>
      <c r="M9" s="1"/>
      <c r="N9" s="1"/>
      <c r="O9" s="1"/>
      <c r="P9" s="1"/>
    </row>
    <row r="10" spans="1:16" x14ac:dyDescent="0.25">
      <c r="A10" s="4">
        <v>62.944029593008203</v>
      </c>
      <c r="B10" s="4">
        <v>1359.15286056936</v>
      </c>
      <c r="C10" s="4">
        <v>92.925290760495997</v>
      </c>
      <c r="D10" s="4">
        <v>109.084434330077</v>
      </c>
      <c r="E10" s="4">
        <v>223.78214254629199</v>
      </c>
      <c r="F10" s="4">
        <v>48.444048199693697</v>
      </c>
      <c r="G10" s="4">
        <v>62.630838178567799</v>
      </c>
      <c r="H10" s="4">
        <v>84.075920614703307</v>
      </c>
      <c r="I10" s="4">
        <v>49.550235726904397</v>
      </c>
      <c r="M10" s="1"/>
      <c r="N10" s="1"/>
      <c r="O10" s="1"/>
      <c r="P10" s="1"/>
    </row>
    <row r="11" spans="1:16" x14ac:dyDescent="0.25">
      <c r="A11" s="4">
        <v>54.681832959166698</v>
      </c>
      <c r="B11" s="4">
        <v>2232.62385082325</v>
      </c>
      <c r="C11" s="4">
        <v>93.332783487194902</v>
      </c>
      <c r="D11" s="4">
        <v>64.630469349601697</v>
      </c>
      <c r="E11" s="4">
        <v>378.24279189319799</v>
      </c>
      <c r="F11" s="4">
        <v>34.621232512407602</v>
      </c>
      <c r="G11" s="4">
        <v>67.460071994615205</v>
      </c>
      <c r="H11" s="4">
        <v>94.695821886961397</v>
      </c>
      <c r="I11" s="4">
        <v>118.981149338159</v>
      </c>
      <c r="M11" s="1"/>
      <c r="N11" s="1"/>
      <c r="O11" s="1"/>
      <c r="P11" s="1"/>
    </row>
    <row r="12" spans="1:16" x14ac:dyDescent="0.25">
      <c r="A12" s="4">
        <v>44.702858903437502</v>
      </c>
      <c r="B12" s="4">
        <v>1217.87629347652</v>
      </c>
      <c r="C12" s="4">
        <v>199.534160642594</v>
      </c>
      <c r="D12" s="4">
        <v>108.270811128611</v>
      </c>
      <c r="E12" s="4">
        <v>341.52326082370899</v>
      </c>
      <c r="F12" s="4">
        <v>35.954927765625698</v>
      </c>
      <c r="G12" s="4">
        <v>16.8162143668686</v>
      </c>
      <c r="H12" s="4">
        <v>186.016632327667</v>
      </c>
      <c r="I12" s="4">
        <v>74.049874337133403</v>
      </c>
      <c r="M12" s="1"/>
      <c r="N12" s="1"/>
      <c r="O12" s="1"/>
      <c r="P12" s="1"/>
    </row>
    <row r="13" spans="1:16" x14ac:dyDescent="0.25">
      <c r="A13" s="4">
        <v>63.881841416969898</v>
      </c>
      <c r="B13" s="4">
        <v>1391.8423089898099</v>
      </c>
      <c r="C13" s="4">
        <v>106.098963533725</v>
      </c>
      <c r="D13" s="4">
        <v>149.44827186693499</v>
      </c>
      <c r="E13" s="4">
        <v>424.68636519014001</v>
      </c>
      <c r="F13" s="4">
        <v>35.046694524335898</v>
      </c>
      <c r="G13" s="4">
        <v>60.2320427048816</v>
      </c>
      <c r="H13" s="4">
        <v>214.89043638478401</v>
      </c>
      <c r="I13" s="4">
        <v>104.954845525924</v>
      </c>
      <c r="M13" s="1"/>
      <c r="N13" s="1"/>
      <c r="O13" s="1"/>
      <c r="P13" s="1"/>
    </row>
    <row r="14" spans="1:16" x14ac:dyDescent="0.25">
      <c r="A14" s="4">
        <v>60.112976591717398</v>
      </c>
      <c r="B14" s="4">
        <v>999.39246979576103</v>
      </c>
      <c r="C14" s="4">
        <v>87.002249998940997</v>
      </c>
      <c r="D14" s="4">
        <v>138.38040044354599</v>
      </c>
      <c r="E14" s="4">
        <v>217.2287969434</v>
      </c>
      <c r="F14" s="4">
        <v>29.4551176688989</v>
      </c>
      <c r="G14" s="4">
        <v>74.366066366022196</v>
      </c>
      <c r="H14" s="4">
        <v>43.583231306728997</v>
      </c>
      <c r="I14" s="4">
        <v>96.368403111756294</v>
      </c>
      <c r="M14" s="1"/>
      <c r="N14" s="1"/>
      <c r="O14" s="1"/>
      <c r="P14" s="1"/>
    </row>
    <row r="15" spans="1:16" x14ac:dyDescent="0.25">
      <c r="A15" s="4">
        <v>53.114982346840399</v>
      </c>
      <c r="B15" s="4">
        <v>1278.89540666466</v>
      </c>
      <c r="C15" s="4">
        <v>356.34939520688403</v>
      </c>
      <c r="D15" s="4">
        <v>612.05729531885504</v>
      </c>
      <c r="E15" s="4">
        <v>336.47874564713197</v>
      </c>
      <c r="F15" s="4">
        <v>30.96786345129</v>
      </c>
      <c r="G15" s="4">
        <v>66.818008949693507</v>
      </c>
      <c r="H15" s="4">
        <v>78.7878799198525</v>
      </c>
      <c r="I15" s="4">
        <v>105.016743311627</v>
      </c>
      <c r="M15" s="1"/>
      <c r="N15" s="1"/>
      <c r="O15" s="1"/>
      <c r="P15" s="1"/>
    </row>
    <row r="16" spans="1:16" x14ac:dyDescent="0.25">
      <c r="A16" s="4">
        <v>43.883323730145001</v>
      </c>
      <c r="B16" s="4">
        <v>883.75977713652696</v>
      </c>
      <c r="C16" s="4">
        <v>203.737791142714</v>
      </c>
      <c r="D16" s="4">
        <v>118.395083159303</v>
      </c>
      <c r="E16" s="4">
        <v>156.633167451107</v>
      </c>
      <c r="F16" s="4">
        <v>60.122495747851097</v>
      </c>
      <c r="G16" s="4">
        <v>64.5116752141939</v>
      </c>
      <c r="H16" s="4">
        <v>94.640727999780097</v>
      </c>
      <c r="I16" s="4">
        <v>81.796928544405304</v>
      </c>
      <c r="M16" s="1"/>
      <c r="N16" s="1"/>
      <c r="O16" s="1"/>
      <c r="P16" s="1"/>
    </row>
    <row r="17" spans="1:16" x14ac:dyDescent="0.25">
      <c r="A17" s="4">
        <v>61.728459452250902</v>
      </c>
      <c r="B17" s="4">
        <v>914.39279836548599</v>
      </c>
      <c r="C17" s="4">
        <v>82.378539699130798</v>
      </c>
      <c r="D17" s="4">
        <v>104.626430992132</v>
      </c>
      <c r="E17" s="4">
        <v>224.854630796046</v>
      </c>
      <c r="F17" s="4">
        <v>23.6396104312342</v>
      </c>
      <c r="G17" s="4">
        <v>68.514753356353296</v>
      </c>
      <c r="H17" s="4">
        <v>87.206944654383705</v>
      </c>
      <c r="I17" s="4">
        <v>78.809070294369107</v>
      </c>
      <c r="M17" s="1"/>
      <c r="N17" s="1"/>
      <c r="O17" s="1"/>
      <c r="P17" s="1"/>
    </row>
    <row r="18" spans="1:16" x14ac:dyDescent="0.25">
      <c r="A18" s="4">
        <v>30.080161153868598</v>
      </c>
      <c r="B18" s="4">
        <v>1402.64181378802</v>
      </c>
      <c r="C18" s="4">
        <v>108.37614833391</v>
      </c>
      <c r="D18" s="4">
        <v>105.87112479501501</v>
      </c>
      <c r="E18" s="4">
        <v>279.38192674425898</v>
      </c>
      <c r="F18" s="4">
        <v>25.2971127982855</v>
      </c>
      <c r="G18" s="4">
        <v>81.949828330962305</v>
      </c>
      <c r="H18" s="4">
        <v>149.90813558429599</v>
      </c>
      <c r="I18" s="4">
        <v>107.222203014466</v>
      </c>
      <c r="M18" s="1"/>
      <c r="N18" s="1"/>
      <c r="O18" s="1"/>
      <c r="P18" s="1"/>
    </row>
    <row r="19" spans="1:16" x14ac:dyDescent="0.25">
      <c r="A19" s="4">
        <v>48.791900147656399</v>
      </c>
      <c r="B19" s="4">
        <v>1271.5816424786201</v>
      </c>
      <c r="C19" s="4">
        <v>114.827832962011</v>
      </c>
      <c r="D19" s="4">
        <v>139.27369537163401</v>
      </c>
      <c r="E19" s="4">
        <v>187.96008147544799</v>
      </c>
      <c r="F19" s="4">
        <v>52.817282895134099</v>
      </c>
      <c r="G19" s="4">
        <v>57.265139867156201</v>
      </c>
      <c r="H19" s="4">
        <v>176.48899955001599</v>
      </c>
      <c r="I19" s="4">
        <v>122.643163096301</v>
      </c>
      <c r="M19" s="1"/>
      <c r="N19" s="1"/>
      <c r="O19" s="1"/>
      <c r="P19" s="1"/>
    </row>
    <row r="20" spans="1:16" x14ac:dyDescent="0.25">
      <c r="A20" s="4">
        <v>38.284831772811103</v>
      </c>
      <c r="B20" s="4">
        <v>1165.46450119614</v>
      </c>
      <c r="C20" s="4">
        <v>209.12723248875599</v>
      </c>
      <c r="D20" s="4">
        <v>103.312514168129</v>
      </c>
      <c r="E20" s="4">
        <v>313.90945711488803</v>
      </c>
      <c r="F20" s="4">
        <v>45.947847055601201</v>
      </c>
      <c r="G20" s="4">
        <v>59.146407816602398</v>
      </c>
      <c r="H20" s="4">
        <v>87.563354802228304</v>
      </c>
      <c r="I20" s="4">
        <v>126.995628222809</v>
      </c>
      <c r="M20" s="1"/>
      <c r="N20" s="1"/>
      <c r="O20" s="1"/>
      <c r="P20" s="1"/>
    </row>
    <row r="21" spans="1:16" x14ac:dyDescent="0.25">
      <c r="A21" s="4">
        <v>48.702391416019402</v>
      </c>
      <c r="B21" s="4">
        <v>933.14114308672401</v>
      </c>
      <c r="C21" s="4">
        <v>241.040066100037</v>
      </c>
      <c r="D21" s="4">
        <v>74.895771726699607</v>
      </c>
      <c r="E21" s="4">
        <v>454.04971593921101</v>
      </c>
      <c r="F21" s="4">
        <v>45.830963536675803</v>
      </c>
      <c r="G21" s="4">
        <v>57.512748968517002</v>
      </c>
      <c r="H21" s="4">
        <v>130.101833547067</v>
      </c>
      <c r="I21" s="4">
        <v>82.863406730625499</v>
      </c>
      <c r="M21" s="1"/>
      <c r="N21" s="1"/>
      <c r="O21" s="1"/>
      <c r="P21" s="1"/>
    </row>
    <row r="22" spans="1:16" x14ac:dyDescent="0.25">
      <c r="A22" s="4">
        <v>50.818647417858898</v>
      </c>
      <c r="B22" s="4">
        <v>1431.3281533565801</v>
      </c>
      <c r="C22" s="4">
        <v>135.52064598530799</v>
      </c>
      <c r="D22" s="4">
        <v>105.72975328603999</v>
      </c>
      <c r="E22" s="4">
        <v>257.98157739728703</v>
      </c>
      <c r="F22" s="4">
        <v>30.484305870644299</v>
      </c>
      <c r="G22" s="4">
        <v>68.811034974808805</v>
      </c>
      <c r="H22" s="4">
        <v>105.989500628025</v>
      </c>
      <c r="I22" s="4">
        <v>137.01614132426499</v>
      </c>
      <c r="M22" s="1"/>
      <c r="N22" s="1"/>
      <c r="O22" s="1"/>
      <c r="P22" s="1"/>
    </row>
    <row r="23" spans="1:16" x14ac:dyDescent="0.25">
      <c r="A23" s="4"/>
      <c r="B23" s="4">
        <v>1842.18840499782</v>
      </c>
      <c r="C23" s="4">
        <v>199.78471661246601</v>
      </c>
      <c r="D23" s="4">
        <v>91.661259715480796</v>
      </c>
      <c r="E23" s="4">
        <v>236.81364297974901</v>
      </c>
      <c r="F23" s="4">
        <v>14.8468867866065</v>
      </c>
      <c r="G23" s="4">
        <v>71.912574232295995</v>
      </c>
      <c r="H23" s="4">
        <v>162.35357330092299</v>
      </c>
      <c r="I23" s="4">
        <v>117.25922128078</v>
      </c>
      <c r="M23" s="1"/>
      <c r="N23" s="1"/>
      <c r="O23" s="1"/>
      <c r="P23" s="1"/>
    </row>
    <row r="24" spans="1:16" x14ac:dyDescent="0.25">
      <c r="A24" s="4"/>
      <c r="B24" s="4">
        <v>1148.36919972288</v>
      </c>
      <c r="C24" s="4">
        <v>123.935930372543</v>
      </c>
      <c r="D24" s="4">
        <v>161.70259943114701</v>
      </c>
      <c r="E24" s="4">
        <v>468.95528722628501</v>
      </c>
      <c r="F24" s="4">
        <v>48.444048199693697</v>
      </c>
      <c r="G24" s="4">
        <v>55.007496939033103</v>
      </c>
      <c r="H24" s="4">
        <v>130.071376727239</v>
      </c>
      <c r="I24" s="4">
        <v>139.57631701704301</v>
      </c>
      <c r="M24" s="1"/>
      <c r="N24" s="1"/>
      <c r="O24" s="1"/>
      <c r="P24" s="1"/>
    </row>
    <row r="25" spans="1:16" x14ac:dyDescent="0.25">
      <c r="A25" s="4"/>
      <c r="B25" s="4">
        <v>1948.8151493826499</v>
      </c>
      <c r="C25" s="4">
        <v>430.29735762963702</v>
      </c>
      <c r="D25" s="4">
        <v>129.64364341335701</v>
      </c>
      <c r="E25" s="4">
        <v>364.043169511808</v>
      </c>
      <c r="F25" s="4">
        <v>34.621232512407602</v>
      </c>
      <c r="G25" s="4">
        <v>68.0610597838986</v>
      </c>
      <c r="H25" s="4">
        <v>120.282853535957</v>
      </c>
      <c r="I25" s="4">
        <v>118.691391896139</v>
      </c>
      <c r="M25" s="1"/>
      <c r="N25" s="1"/>
      <c r="O25" s="1"/>
      <c r="P25" s="1"/>
    </row>
    <row r="26" spans="1:16" ht="17.25" x14ac:dyDescent="0.25">
      <c r="A26" s="28" t="s">
        <v>99</v>
      </c>
      <c r="B26" s="2"/>
      <c r="C26" s="4">
        <v>712.86795095141804</v>
      </c>
      <c r="D26" s="4">
        <v>233.43315131227999</v>
      </c>
      <c r="E26" s="4">
        <v>300.86983094643102</v>
      </c>
      <c r="F26" s="4">
        <v>35.954927765625698</v>
      </c>
      <c r="G26" s="4">
        <v>52.345560995355598</v>
      </c>
      <c r="H26" s="4">
        <v>74.276020473875903</v>
      </c>
      <c r="I26" s="4">
        <v>107.961036784733</v>
      </c>
      <c r="M26" s="1"/>
      <c r="N26" s="1"/>
      <c r="O26" s="1"/>
      <c r="P26" s="1"/>
    </row>
    <row r="27" spans="1:16" x14ac:dyDescent="0.25">
      <c r="A27" s="28" t="s">
        <v>81</v>
      </c>
      <c r="B27" s="4"/>
      <c r="C27" s="4">
        <v>591.745468103652</v>
      </c>
      <c r="D27" s="4">
        <v>132.76342550732201</v>
      </c>
      <c r="E27" s="4">
        <v>621.19047295856501</v>
      </c>
      <c r="F27" s="4">
        <v>35.046694524335898</v>
      </c>
      <c r="G27" s="4">
        <v>61.948946221311203</v>
      </c>
      <c r="H27" s="4"/>
      <c r="I27" s="4">
        <v>165.74890973791</v>
      </c>
      <c r="M27" s="1"/>
      <c r="N27" s="1"/>
      <c r="O27" s="1"/>
      <c r="P27" s="1"/>
    </row>
    <row r="28" spans="1:16" x14ac:dyDescent="0.25">
      <c r="A28" s="28" t="s">
        <v>82</v>
      </c>
      <c r="B28" s="4"/>
      <c r="C28" s="4">
        <v>403.64143077703</v>
      </c>
      <c r="D28" s="4"/>
      <c r="E28" s="4">
        <v>538.66422619310595</v>
      </c>
      <c r="F28" s="4">
        <v>29.4551176688989</v>
      </c>
      <c r="G28" s="4"/>
      <c r="H28" s="4"/>
      <c r="I28" s="4">
        <v>135.296595887135</v>
      </c>
      <c r="M28" s="1"/>
      <c r="N28" s="1"/>
      <c r="O28" s="1"/>
      <c r="P28" s="1"/>
    </row>
    <row r="29" spans="1:16" ht="17.25" x14ac:dyDescent="0.25">
      <c r="A29" s="28" t="s">
        <v>100</v>
      </c>
      <c r="B29" s="4"/>
      <c r="C29" s="4">
        <v>520.70512223067306</v>
      </c>
      <c r="D29" s="4"/>
      <c r="E29" s="4">
        <v>305.33253957063101</v>
      </c>
      <c r="F29" s="4">
        <v>30.96786345129</v>
      </c>
      <c r="G29" s="4"/>
      <c r="H29" s="4"/>
      <c r="I29" s="4">
        <v>105.53648863075701</v>
      </c>
      <c r="M29" s="1"/>
      <c r="N29" s="1"/>
      <c r="O29" s="1"/>
      <c r="P29" s="1"/>
    </row>
    <row r="30" spans="1:16" x14ac:dyDescent="0.25">
      <c r="A30" s="4"/>
      <c r="B30" s="4"/>
      <c r="C30" s="4">
        <v>609.33799519376703</v>
      </c>
      <c r="D30" s="4"/>
      <c r="E30" s="4">
        <v>350.17215282068997</v>
      </c>
      <c r="F30" s="4"/>
      <c r="G30" s="4"/>
      <c r="H30" s="4"/>
      <c r="I30" s="4">
        <v>146.601442316884</v>
      </c>
      <c r="M30" s="1"/>
      <c r="N30" s="1"/>
      <c r="O30" s="1"/>
      <c r="P30" s="1"/>
    </row>
    <row r="31" spans="1:16" x14ac:dyDescent="0.25">
      <c r="A31" s="4"/>
      <c r="B31" s="4"/>
      <c r="C31" s="4">
        <v>741.52014395926096</v>
      </c>
      <c r="D31" s="4"/>
      <c r="E31" s="4"/>
      <c r="F31" s="4"/>
      <c r="G31" s="4"/>
      <c r="H31" s="4"/>
      <c r="I31" s="4">
        <v>128.49319165730401</v>
      </c>
      <c r="M31" s="1"/>
      <c r="N31" s="1"/>
      <c r="O31" s="1"/>
      <c r="P31" s="1"/>
    </row>
    <row r="32" spans="1:16" x14ac:dyDescent="0.25">
      <c r="A32" s="4"/>
      <c r="B32" s="4"/>
      <c r="C32" s="4">
        <v>659.69270274554503</v>
      </c>
      <c r="D32" s="4"/>
      <c r="E32" s="4"/>
      <c r="F32" s="4"/>
      <c r="G32" s="4"/>
      <c r="H32" s="4"/>
      <c r="I32" s="4">
        <v>31.9568975666431</v>
      </c>
      <c r="M32" s="1"/>
      <c r="N32" s="1"/>
      <c r="O32" s="1"/>
      <c r="P32" s="1"/>
    </row>
    <row r="33" spans="1:9" x14ac:dyDescent="0.25">
      <c r="A33" s="4"/>
      <c r="B33" s="4"/>
      <c r="C33" s="4">
        <v>754.79658732364805</v>
      </c>
      <c r="D33" s="4"/>
      <c r="E33" s="4"/>
      <c r="F33" s="4"/>
      <c r="G33" s="4"/>
      <c r="H33" s="4"/>
      <c r="I33" s="4">
        <v>49.9435428201189</v>
      </c>
    </row>
    <row r="34" spans="1:9" x14ac:dyDescent="0.25">
      <c r="A34" s="4"/>
      <c r="B34" s="4"/>
      <c r="C34" s="4">
        <v>791.33041573739695</v>
      </c>
      <c r="D34" s="4"/>
      <c r="E34" s="4"/>
      <c r="F34" s="4"/>
      <c r="G34" s="4"/>
      <c r="H34" s="4"/>
      <c r="I34" s="4">
        <v>81.547870494036005</v>
      </c>
    </row>
    <row r="35" spans="1:9" x14ac:dyDescent="0.25">
      <c r="A35" s="4"/>
      <c r="B35" s="4"/>
      <c r="C35" s="4">
        <v>750.62746051838894</v>
      </c>
      <c r="D35" s="4"/>
      <c r="E35" s="4"/>
      <c r="F35" s="4"/>
      <c r="G35" s="4"/>
      <c r="H35" s="4"/>
      <c r="I35" s="4">
        <v>41.1324492675638</v>
      </c>
    </row>
    <row r="36" spans="1:9" x14ac:dyDescent="0.25">
      <c r="A36" s="4"/>
      <c r="B36" s="4"/>
      <c r="C36" s="4">
        <v>370.097580387645</v>
      </c>
      <c r="D36" s="4"/>
      <c r="E36" s="4"/>
      <c r="F36" s="4"/>
      <c r="G36" s="4"/>
      <c r="H36" s="4"/>
      <c r="I36" s="4">
        <v>88.881784636894295</v>
      </c>
    </row>
    <row r="37" spans="1:9" x14ac:dyDescent="0.25">
      <c r="A37" s="4"/>
      <c r="B37" s="4"/>
      <c r="C37" s="4">
        <v>288.26037680299402</v>
      </c>
      <c r="D37" s="4"/>
      <c r="E37" s="4"/>
      <c r="F37" s="4"/>
      <c r="G37" s="4"/>
      <c r="H37" s="4"/>
      <c r="I37" s="4">
        <v>29.583158760103</v>
      </c>
    </row>
    <row r="38" spans="1:9" x14ac:dyDescent="0.25">
      <c r="A38" s="4"/>
      <c r="B38" s="4"/>
      <c r="C38" s="4">
        <v>554.89299479391195</v>
      </c>
      <c r="D38" s="4"/>
      <c r="E38" s="4"/>
      <c r="F38" s="4"/>
      <c r="G38" s="4"/>
      <c r="H38" s="4"/>
      <c r="I38" s="4">
        <v>49.9561145520304</v>
      </c>
    </row>
    <row r="39" spans="1:9" x14ac:dyDescent="0.25">
      <c r="A39" s="4"/>
      <c r="B39" s="4"/>
      <c r="C39" s="4">
        <v>563.05934411742396</v>
      </c>
      <c r="D39" s="4"/>
      <c r="E39" s="4"/>
      <c r="F39" s="4"/>
      <c r="G39" s="4"/>
      <c r="H39" s="4"/>
      <c r="I39" s="4">
        <v>86.920628614420394</v>
      </c>
    </row>
    <row r="40" spans="1:9" x14ac:dyDescent="0.25">
      <c r="A40" s="4"/>
      <c r="B40" s="4"/>
      <c r="C40" s="4">
        <v>347.31678150565398</v>
      </c>
      <c r="D40" s="4"/>
      <c r="E40" s="4"/>
      <c r="F40" s="4"/>
      <c r="G40" s="4"/>
      <c r="H40" s="4"/>
      <c r="I40" s="4">
        <v>76.531730989706404</v>
      </c>
    </row>
    <row r="41" spans="1:9" x14ac:dyDescent="0.25">
      <c r="A41" s="4"/>
      <c r="B41" s="4"/>
      <c r="C41" s="4">
        <v>275.63052685770799</v>
      </c>
      <c r="D41" s="4"/>
      <c r="E41" s="4"/>
      <c r="F41" s="4"/>
      <c r="G41" s="4"/>
      <c r="H41" s="4"/>
      <c r="I41" s="4">
        <v>86.024206228675396</v>
      </c>
    </row>
    <row r="42" spans="1:9" x14ac:dyDescent="0.25">
      <c r="A42" s="4"/>
      <c r="B42" s="4"/>
      <c r="C42" s="4">
        <v>295.56281512309198</v>
      </c>
      <c r="D42" s="4"/>
      <c r="E42" s="4"/>
      <c r="F42" s="4"/>
      <c r="G42" s="4"/>
      <c r="H42" s="4"/>
      <c r="I42" s="4">
        <v>55.643661456903601</v>
      </c>
    </row>
    <row r="43" spans="1:9" x14ac:dyDescent="0.25">
      <c r="A43" s="4"/>
      <c r="B43" s="4"/>
      <c r="C43" s="4"/>
      <c r="D43" s="4"/>
      <c r="E43" s="4"/>
      <c r="F43" s="4"/>
      <c r="G43" s="4"/>
      <c r="H43" s="4"/>
      <c r="I43" s="4">
        <v>118.691391896139</v>
      </c>
    </row>
    <row r="44" spans="1:9" x14ac:dyDescent="0.25">
      <c r="A44" s="4"/>
      <c r="B44" s="4"/>
      <c r="C44" s="4"/>
      <c r="D44" s="4"/>
      <c r="E44" s="4"/>
      <c r="F44" s="4"/>
      <c r="G44" s="4"/>
      <c r="H44" s="4"/>
      <c r="I44" s="4">
        <v>107.961036784733</v>
      </c>
    </row>
    <row r="45" spans="1:9" x14ac:dyDescent="0.25">
      <c r="A45" s="2"/>
      <c r="B45" s="2"/>
      <c r="C45" s="2"/>
      <c r="D45" s="2"/>
      <c r="E45" s="2"/>
      <c r="F45" s="4"/>
      <c r="G45" s="4"/>
      <c r="H45" s="4"/>
      <c r="I45" s="4">
        <v>165.74890973791</v>
      </c>
    </row>
    <row r="46" spans="1:9" x14ac:dyDescent="0.25">
      <c r="A46" s="2"/>
      <c r="B46" s="2"/>
      <c r="C46" s="2"/>
      <c r="D46" s="2"/>
      <c r="E46" s="2"/>
      <c r="F46" s="4"/>
      <c r="G46" s="4"/>
      <c r="H46" s="4"/>
      <c r="I46" s="4">
        <v>135.296595887135</v>
      </c>
    </row>
    <row r="47" spans="1:9" x14ac:dyDescent="0.25">
      <c r="A47" s="2"/>
      <c r="B47" s="2"/>
      <c r="C47" s="2"/>
      <c r="D47" s="2"/>
      <c r="E47" s="2"/>
      <c r="F47" s="4"/>
      <c r="G47" s="4"/>
      <c r="H47" s="4"/>
      <c r="I47" s="4">
        <v>81.547870494036005</v>
      </c>
    </row>
    <row r="48" spans="1:9" x14ac:dyDescent="0.25">
      <c r="A48" s="2"/>
      <c r="B48" s="2"/>
      <c r="C48" s="2"/>
      <c r="D48" s="2"/>
      <c r="E48" s="2"/>
      <c r="F48" s="4"/>
      <c r="G48" s="4"/>
      <c r="H48" s="4"/>
      <c r="I48" s="4">
        <v>41.1324492675638</v>
      </c>
    </row>
    <row r="49" spans="1:9" x14ac:dyDescent="0.25">
      <c r="A49" s="2"/>
      <c r="B49" s="2"/>
      <c r="C49" s="2"/>
      <c r="D49" s="2"/>
      <c r="E49" s="2"/>
      <c r="F49" s="4"/>
      <c r="G49" s="4"/>
      <c r="H49" s="4"/>
      <c r="I49" s="4">
        <v>88.881784636894295</v>
      </c>
    </row>
    <row r="50" spans="1:9" x14ac:dyDescent="0.25">
      <c r="A50" s="2"/>
      <c r="B50" s="2"/>
      <c r="C50" s="2"/>
      <c r="D50" s="2"/>
      <c r="E50" s="2"/>
      <c r="F50" s="4"/>
      <c r="G50" s="4"/>
      <c r="H50" s="4"/>
      <c r="I50" s="4">
        <v>29.583158760103</v>
      </c>
    </row>
    <row r="51" spans="1:9" x14ac:dyDescent="0.25">
      <c r="A51" s="2"/>
      <c r="B51" s="2"/>
      <c r="C51" s="2"/>
      <c r="D51" s="2"/>
      <c r="E51" s="2"/>
      <c r="F51" s="4"/>
      <c r="G51" s="4"/>
      <c r="H51" s="4"/>
      <c r="I51" s="4">
        <v>49.9561145520304</v>
      </c>
    </row>
    <row r="52" spans="1:9" x14ac:dyDescent="0.25">
      <c r="A52" s="2"/>
      <c r="B52" s="2"/>
      <c r="C52" s="2"/>
      <c r="D52" s="2"/>
      <c r="E52" s="2"/>
      <c r="F52" s="4"/>
      <c r="G52" s="4"/>
      <c r="H52" s="4"/>
      <c r="I52" s="4">
        <v>86.920628614420394</v>
      </c>
    </row>
    <row r="53" spans="1:9" x14ac:dyDescent="0.25">
      <c r="A53" s="2"/>
      <c r="B53" s="2"/>
      <c r="C53" s="2"/>
      <c r="D53" s="2"/>
      <c r="E53" s="2"/>
      <c r="F53" s="4"/>
      <c r="G53" s="4"/>
      <c r="H53" s="4"/>
      <c r="I53" s="4">
        <v>76.531730989706404</v>
      </c>
    </row>
    <row r="54" spans="1:9" x14ac:dyDescent="0.25">
      <c r="A54" s="2"/>
      <c r="B54" s="2"/>
      <c r="C54" s="2"/>
      <c r="D54" s="2"/>
      <c r="E54" s="2"/>
      <c r="F54" s="4"/>
      <c r="G54" s="4"/>
      <c r="H54" s="4"/>
      <c r="I54" s="4">
        <v>86.024206228675396</v>
      </c>
    </row>
    <row r="55" spans="1:9" x14ac:dyDescent="0.25">
      <c r="A55" s="2"/>
      <c r="B55" s="2"/>
      <c r="C55" s="2"/>
      <c r="D55" s="2"/>
      <c r="E55" s="2"/>
      <c r="F55" s="4"/>
      <c r="G55" s="4"/>
      <c r="H55" s="4"/>
      <c r="I55" s="4">
        <v>55.643661456903601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3"/>
  <sheetViews>
    <sheetView zoomScale="70" zoomScaleNormal="70" workbookViewId="0">
      <selection activeCell="A18" sqref="A18:XFD18"/>
    </sheetView>
  </sheetViews>
  <sheetFormatPr defaultRowHeight="15" x14ac:dyDescent="0.25"/>
  <cols>
    <col min="1" max="9" width="16.85546875" customWidth="1"/>
  </cols>
  <sheetData>
    <row r="1" spans="1:9" x14ac:dyDescent="0.25">
      <c r="A1" s="32" t="s">
        <v>52</v>
      </c>
      <c r="B1" s="32" t="s">
        <v>45</v>
      </c>
      <c r="C1" s="32" t="s">
        <v>51</v>
      </c>
      <c r="D1" s="32" t="s">
        <v>98</v>
      </c>
      <c r="E1" s="32" t="s">
        <v>46</v>
      </c>
      <c r="F1" s="32" t="s">
        <v>47</v>
      </c>
      <c r="G1" s="32" t="s">
        <v>48</v>
      </c>
      <c r="H1" s="32" t="s">
        <v>49</v>
      </c>
      <c r="I1" s="32" t="s">
        <v>50</v>
      </c>
    </row>
    <row r="2" spans="1:9" x14ac:dyDescent="0.25">
      <c r="A2" s="4">
        <v>42.960923551285298</v>
      </c>
      <c r="B2" s="4">
        <v>109.561165255172</v>
      </c>
      <c r="C2" s="4">
        <v>191.62526108436501</v>
      </c>
      <c r="D2" s="4">
        <v>177.18721030224901</v>
      </c>
      <c r="E2" s="4">
        <v>1513.8976212027401</v>
      </c>
      <c r="F2" s="4">
        <v>55.178941416881301</v>
      </c>
      <c r="G2" s="4">
        <v>157.50160712594499</v>
      </c>
      <c r="H2" s="4">
        <v>104.77947940729</v>
      </c>
      <c r="I2" s="4">
        <v>145.304915337826</v>
      </c>
    </row>
    <row r="3" spans="1:9" x14ac:dyDescent="0.25">
      <c r="A3" s="4">
        <v>38.253168017547701</v>
      </c>
      <c r="B3" s="4">
        <v>83.876155114582801</v>
      </c>
      <c r="C3" s="4">
        <v>197.70080052962399</v>
      </c>
      <c r="D3" s="4">
        <v>187.791654926517</v>
      </c>
      <c r="E3" s="4">
        <v>1250.7845075800301</v>
      </c>
      <c r="F3" s="4">
        <v>46.476270010411803</v>
      </c>
      <c r="G3" s="4">
        <v>185.90022030026799</v>
      </c>
      <c r="H3" s="4">
        <v>74.2961416517647</v>
      </c>
      <c r="I3" s="4">
        <v>151.779706795773</v>
      </c>
    </row>
    <row r="4" spans="1:9" x14ac:dyDescent="0.25">
      <c r="A4" s="4">
        <v>27.219453067040199</v>
      </c>
      <c r="B4" s="4">
        <v>64.517588614639294</v>
      </c>
      <c r="C4" s="4">
        <v>115.320090424079</v>
      </c>
      <c r="D4" s="4">
        <v>253.28379610359499</v>
      </c>
      <c r="E4" s="4">
        <v>1095.69208371626</v>
      </c>
      <c r="F4" s="4">
        <v>104.39582570442199</v>
      </c>
      <c r="G4" s="4">
        <v>139.21129499219299</v>
      </c>
      <c r="H4" s="4">
        <v>19.874629823376999</v>
      </c>
      <c r="I4" s="4">
        <v>190.93446820118899</v>
      </c>
    </row>
    <row r="5" spans="1:9" x14ac:dyDescent="0.25">
      <c r="A5" s="4">
        <v>46.405675496212801</v>
      </c>
      <c r="B5" s="4">
        <v>113.59634734309</v>
      </c>
      <c r="C5" s="4">
        <v>265.79614188522697</v>
      </c>
      <c r="D5" s="4">
        <v>324.58174858730098</v>
      </c>
      <c r="E5" s="4">
        <v>1063.7683833456799</v>
      </c>
      <c r="F5" s="4">
        <v>53.955516153214298</v>
      </c>
      <c r="G5" s="4">
        <v>195.79527011173599</v>
      </c>
      <c r="H5" s="4">
        <v>130.23069190189099</v>
      </c>
      <c r="I5" s="4">
        <v>223.803481284893</v>
      </c>
    </row>
    <row r="6" spans="1:9" x14ac:dyDescent="0.25">
      <c r="A6" s="4">
        <v>54.451564533392698</v>
      </c>
      <c r="B6" s="4">
        <v>114.65550307490599</v>
      </c>
      <c r="C6" s="4">
        <v>134.30979802269999</v>
      </c>
      <c r="D6" s="4">
        <v>365.30456630152099</v>
      </c>
      <c r="E6" s="4">
        <v>1224.59693499171</v>
      </c>
      <c r="F6" s="4">
        <v>81.988418163464203</v>
      </c>
      <c r="G6" s="4">
        <v>295.76953644923299</v>
      </c>
      <c r="H6" s="4">
        <v>519.34513271459002</v>
      </c>
      <c r="I6" s="4">
        <v>239.86259525246999</v>
      </c>
    </row>
    <row r="7" spans="1:9" x14ac:dyDescent="0.25">
      <c r="A7" s="4">
        <v>42.960923551285298</v>
      </c>
      <c r="B7" s="4">
        <v>196.734709559945</v>
      </c>
      <c r="C7" s="4">
        <v>172.83697017752201</v>
      </c>
      <c r="D7" s="4">
        <v>381.12428334674797</v>
      </c>
      <c r="E7" s="4">
        <v>1020.3158008443</v>
      </c>
      <c r="F7" s="4">
        <v>32.4103812481003</v>
      </c>
      <c r="G7" s="4">
        <v>285.92051217236798</v>
      </c>
      <c r="H7" s="4">
        <v>394.66507960169997</v>
      </c>
      <c r="I7" s="4">
        <v>233.373669368208</v>
      </c>
    </row>
    <row r="8" spans="1:9" x14ac:dyDescent="0.25">
      <c r="A8" s="4">
        <v>38.253168017547701</v>
      </c>
      <c r="B8" s="4">
        <v>208.96490292437301</v>
      </c>
      <c r="C8" s="4">
        <v>224.367096406988</v>
      </c>
      <c r="D8" s="4">
        <v>391.31664870016499</v>
      </c>
      <c r="E8" s="4">
        <v>989.953985133424</v>
      </c>
      <c r="F8" s="4">
        <v>55.694368335560199</v>
      </c>
      <c r="G8" s="4">
        <v>162.709333764739</v>
      </c>
      <c r="H8" s="4">
        <v>363.89654194141298</v>
      </c>
      <c r="I8" s="4">
        <v>25.597614344314401</v>
      </c>
    </row>
    <row r="9" spans="1:9" x14ac:dyDescent="0.25">
      <c r="A9" s="4">
        <v>27.219453067040199</v>
      </c>
      <c r="B9" s="4">
        <v>256.83629357451503</v>
      </c>
      <c r="C9" s="4">
        <v>306.315727208851</v>
      </c>
      <c r="D9" s="4">
        <v>397.66462515431499</v>
      </c>
      <c r="E9" s="4">
        <v>1836.13234071342</v>
      </c>
      <c r="F9" s="4">
        <v>34.780500975112197</v>
      </c>
      <c r="G9" s="4">
        <v>165.82845491187899</v>
      </c>
      <c r="H9" s="4">
        <v>153.63869407426401</v>
      </c>
      <c r="I9" s="4">
        <v>118.88737333461501</v>
      </c>
    </row>
    <row r="10" spans="1:9" x14ac:dyDescent="0.25">
      <c r="A10" s="4">
        <v>46.405675496212801</v>
      </c>
      <c r="B10" s="4">
        <v>236.29563049674101</v>
      </c>
      <c r="C10" s="4">
        <v>288.97203369283199</v>
      </c>
      <c r="D10" s="4">
        <v>401.02326788479002</v>
      </c>
      <c r="E10" s="4">
        <v>1579.4766923766499</v>
      </c>
      <c r="F10" s="4">
        <v>60.793106269785298</v>
      </c>
      <c r="G10" s="4">
        <v>160.76786562200601</v>
      </c>
      <c r="H10" s="4">
        <v>167.003988208284</v>
      </c>
      <c r="I10" s="4">
        <v>30.356561073525</v>
      </c>
    </row>
    <row r="11" spans="1:9" x14ac:dyDescent="0.25">
      <c r="A11" s="4">
        <v>54.451564533392698</v>
      </c>
      <c r="B11" s="4">
        <v>80.558951536028502</v>
      </c>
      <c r="C11" s="4">
        <v>253.924032502307</v>
      </c>
      <c r="D11" s="4">
        <v>409.51445382113502</v>
      </c>
      <c r="E11" s="4">
        <v>1146.04142599136</v>
      </c>
      <c r="F11" s="4">
        <v>42.800933791542697</v>
      </c>
      <c r="G11" s="4">
        <v>89.802230413926296</v>
      </c>
      <c r="H11" s="4">
        <v>222.32184030936699</v>
      </c>
      <c r="I11" s="4">
        <v>13.8570067308703</v>
      </c>
    </row>
    <row r="12" spans="1:9" x14ac:dyDescent="0.25">
      <c r="A12" s="4">
        <v>42.960923551285298</v>
      </c>
      <c r="B12" s="4">
        <v>112.02801384078499</v>
      </c>
      <c r="C12" s="4">
        <v>248.95051961377899</v>
      </c>
      <c r="D12" s="4">
        <v>413.592573953483</v>
      </c>
      <c r="E12" s="4">
        <v>1362.09103176954</v>
      </c>
      <c r="F12" s="4">
        <v>32.4033131927592</v>
      </c>
      <c r="G12" s="4">
        <v>224.69922641182001</v>
      </c>
      <c r="H12" s="4">
        <v>66.883333711505301</v>
      </c>
      <c r="I12" s="4">
        <v>27.756367369945501</v>
      </c>
    </row>
    <row r="13" spans="1:9" x14ac:dyDescent="0.25">
      <c r="A13" s="4">
        <v>38.253168017547701</v>
      </c>
      <c r="B13" s="4">
        <v>102.234106894796</v>
      </c>
      <c r="C13" s="4">
        <v>144.08446133635101</v>
      </c>
      <c r="D13" s="4">
        <v>430.34199863205203</v>
      </c>
      <c r="E13" s="4">
        <v>1907.79347997676</v>
      </c>
      <c r="F13" s="4">
        <v>26.7776873038117</v>
      </c>
      <c r="G13" s="4">
        <v>152.683963790749</v>
      </c>
      <c r="H13" s="4">
        <v>146.38150102565299</v>
      </c>
      <c r="I13" s="4">
        <v>82.886674552924404</v>
      </c>
    </row>
    <row r="14" spans="1:9" x14ac:dyDescent="0.25">
      <c r="A14" s="4">
        <v>27.219453067040199</v>
      </c>
      <c r="B14" s="4">
        <v>136.08077876815</v>
      </c>
      <c r="C14" s="4">
        <v>182.107166680045</v>
      </c>
      <c r="D14" s="4">
        <v>470.83103208281699</v>
      </c>
      <c r="E14" s="4">
        <v>1536.4769030877001</v>
      </c>
      <c r="F14" s="4">
        <v>45.9569925315229</v>
      </c>
      <c r="G14" s="4">
        <v>177.71042180774501</v>
      </c>
      <c r="H14" s="4">
        <v>104.77947940729</v>
      </c>
      <c r="I14" s="4">
        <v>26.748497282580001</v>
      </c>
    </row>
    <row r="15" spans="1:9" x14ac:dyDescent="0.25">
      <c r="A15" s="4">
        <v>46.405675496212801</v>
      </c>
      <c r="B15" s="4">
        <v>228.53769723674799</v>
      </c>
      <c r="C15" s="4">
        <v>210.04425160176399</v>
      </c>
      <c r="D15" s="4">
        <v>471.94985768922101</v>
      </c>
      <c r="E15" s="4">
        <v>1526.69242058994</v>
      </c>
      <c r="F15" s="4">
        <v>20.1428089759446</v>
      </c>
      <c r="G15" s="4">
        <v>183.675812648875</v>
      </c>
      <c r="H15" s="4">
        <v>74.2961416517647</v>
      </c>
      <c r="I15" s="4">
        <v>29.5709089589031</v>
      </c>
    </row>
    <row r="16" spans="1:9" x14ac:dyDescent="0.25">
      <c r="A16" s="4">
        <v>54.451564533392698</v>
      </c>
      <c r="B16" s="4">
        <v>133.982450383665</v>
      </c>
      <c r="C16" s="4">
        <v>184.302440084381</v>
      </c>
      <c r="D16" s="4">
        <v>472.62960597828499</v>
      </c>
      <c r="E16" s="4">
        <v>1500.52774439012</v>
      </c>
      <c r="F16" s="4">
        <v>45.448142934008601</v>
      </c>
      <c r="G16" s="4">
        <v>282.60754434388002</v>
      </c>
      <c r="H16" s="4">
        <v>19.874629823376999</v>
      </c>
      <c r="I16" s="4">
        <v>26.618460586686599</v>
      </c>
    </row>
    <row r="17" spans="1:9" x14ac:dyDescent="0.25">
      <c r="A17" s="4">
        <v>42.960923551285298</v>
      </c>
      <c r="B17" s="4">
        <v>104.326629841353</v>
      </c>
      <c r="C17" s="4">
        <v>217.710948259671</v>
      </c>
      <c r="D17" s="4">
        <v>481.867639251909</v>
      </c>
      <c r="E17" s="4">
        <v>1658.6152859762799</v>
      </c>
      <c r="F17" s="4">
        <v>35.277953398187101</v>
      </c>
      <c r="G17" s="4">
        <v>315.09523803107299</v>
      </c>
      <c r="H17" s="4">
        <v>130.23069190189099</v>
      </c>
      <c r="I17" s="4">
        <v>34.5528622741869</v>
      </c>
    </row>
    <row r="18" spans="1:9" x14ac:dyDescent="0.25">
      <c r="A18" s="4">
        <v>38.253168017547701</v>
      </c>
      <c r="B18" s="4">
        <v>82.883409964318503</v>
      </c>
      <c r="C18" s="4">
        <v>102.77288329091699</v>
      </c>
      <c r="D18" s="4">
        <v>493.931901716612</v>
      </c>
      <c r="E18" s="4">
        <v>1162.6233829008499</v>
      </c>
      <c r="F18" s="4">
        <v>46.317518429952699</v>
      </c>
      <c r="G18" s="4">
        <v>194.75444207052101</v>
      </c>
      <c r="H18" s="4">
        <v>519.34513271459002</v>
      </c>
      <c r="I18" s="4">
        <v>13.8570067308703</v>
      </c>
    </row>
    <row r="19" spans="1:9" x14ac:dyDescent="0.25">
      <c r="A19" s="4">
        <v>27.219453067040199</v>
      </c>
      <c r="B19" s="4">
        <v>100.43434564167001</v>
      </c>
      <c r="C19" s="4">
        <v>240.47000930034301</v>
      </c>
      <c r="D19" s="4">
        <v>496.401426260454</v>
      </c>
      <c r="E19" s="4">
        <v>1138.7907523582901</v>
      </c>
      <c r="F19" s="4">
        <v>43.373013752552097</v>
      </c>
      <c r="G19" s="4">
        <v>135.89751573788399</v>
      </c>
      <c r="H19" s="4">
        <v>394.66507960169997</v>
      </c>
      <c r="I19" s="4"/>
    </row>
    <row r="20" spans="1:9" x14ac:dyDescent="0.25">
      <c r="B20" s="4">
        <v>198.21611235028399</v>
      </c>
      <c r="C20" s="4"/>
      <c r="D20" s="4">
        <v>500.10641804934397</v>
      </c>
      <c r="E20" s="4">
        <v>1781.5322705180699</v>
      </c>
      <c r="F20" s="4">
        <v>50.875378224796201</v>
      </c>
      <c r="G20" s="4">
        <v>170.327038034168</v>
      </c>
      <c r="H20" s="4">
        <v>363.89654194141298</v>
      </c>
      <c r="I20" s="4"/>
    </row>
    <row r="21" spans="1:9" x14ac:dyDescent="0.25">
      <c r="B21" s="4">
        <v>205.03697579755399</v>
      </c>
      <c r="C21" s="4"/>
      <c r="D21" s="4">
        <v>505.55188527472501</v>
      </c>
      <c r="E21" s="4">
        <v>2090.47526169101</v>
      </c>
      <c r="F21" s="4"/>
      <c r="G21" s="4">
        <v>330.48356386228301</v>
      </c>
      <c r="H21" s="4">
        <v>153.63869407426401</v>
      </c>
      <c r="I21" s="4"/>
    </row>
    <row r="22" spans="1:9" x14ac:dyDescent="0.25">
      <c r="B22" s="4">
        <v>146.22004944418501</v>
      </c>
      <c r="C22" s="4"/>
      <c r="D22" s="4">
        <v>508.509311048494</v>
      </c>
      <c r="E22" s="4">
        <v>1480.4154813863299</v>
      </c>
      <c r="F22" s="4"/>
      <c r="G22" s="4">
        <v>262.88487577577899</v>
      </c>
      <c r="H22" s="4">
        <v>167.003988208284</v>
      </c>
      <c r="I22" s="4"/>
    </row>
    <row r="23" spans="1:9" x14ac:dyDescent="0.25">
      <c r="B23" s="4"/>
      <c r="C23" s="4"/>
      <c r="D23" s="4">
        <v>511.79895461933302</v>
      </c>
      <c r="E23" s="4">
        <v>1425.99748495003</v>
      </c>
      <c r="F23" s="4"/>
      <c r="G23" s="4">
        <v>131.32938592091801</v>
      </c>
      <c r="H23" s="4">
        <v>222.32184030936699</v>
      </c>
      <c r="I23" s="4"/>
    </row>
    <row r="24" spans="1:9" ht="17.25" x14ac:dyDescent="0.25">
      <c r="A24" s="28" t="s">
        <v>99</v>
      </c>
      <c r="B24" s="4"/>
      <c r="C24" s="4"/>
      <c r="D24" s="4">
        <v>512.337097399865</v>
      </c>
      <c r="E24" s="4">
        <v>1496.5713561282901</v>
      </c>
      <c r="F24" s="4"/>
      <c r="G24" s="4">
        <v>122.94885341607301</v>
      </c>
      <c r="H24" s="4">
        <v>66.883333711505301</v>
      </c>
      <c r="I24" s="4"/>
    </row>
    <row r="25" spans="1:9" x14ac:dyDescent="0.25">
      <c r="A25" s="28" t="s">
        <v>81</v>
      </c>
      <c r="B25" s="4"/>
      <c r="C25" s="4"/>
      <c r="D25" s="4">
        <v>517.97674836564499</v>
      </c>
      <c r="E25" s="4">
        <v>1476.62162914078</v>
      </c>
      <c r="F25" s="4"/>
      <c r="G25" s="4">
        <v>15.4629021980845</v>
      </c>
      <c r="H25" s="4">
        <v>146.38150102565299</v>
      </c>
      <c r="I25" s="4"/>
    </row>
    <row r="26" spans="1:9" x14ac:dyDescent="0.25">
      <c r="A26" s="28" t="s">
        <v>82</v>
      </c>
      <c r="B26" s="4"/>
      <c r="C26" s="4"/>
      <c r="D26" s="4">
        <v>551.17936293256901</v>
      </c>
      <c r="E26" s="4">
        <v>1501.29367237271</v>
      </c>
      <c r="F26" s="4"/>
      <c r="G26" s="4">
        <v>13.2586675717861</v>
      </c>
      <c r="H26" s="4"/>
      <c r="I26" s="4"/>
    </row>
    <row r="27" spans="1:9" ht="17.25" x14ac:dyDescent="0.25">
      <c r="A27" s="28" t="s">
        <v>100</v>
      </c>
      <c r="B27" s="4"/>
      <c r="C27" s="4"/>
      <c r="D27" s="4">
        <v>560.94459222092701</v>
      </c>
      <c r="E27" s="4">
        <v>1297.10666199764</v>
      </c>
      <c r="F27" s="4"/>
      <c r="G27" s="4">
        <v>30.2507178220193</v>
      </c>
      <c r="H27" s="4"/>
      <c r="I27" s="4"/>
    </row>
    <row r="28" spans="1:9" x14ac:dyDescent="0.25">
      <c r="A28" s="3"/>
      <c r="B28" s="4"/>
      <c r="C28" s="4"/>
      <c r="D28" s="4">
        <v>571.80705229221803</v>
      </c>
      <c r="E28" s="4">
        <v>1846.2367185758801</v>
      </c>
      <c r="F28" s="4"/>
      <c r="G28" s="4">
        <v>27.207616106370601</v>
      </c>
      <c r="H28" s="4"/>
      <c r="I28" s="4"/>
    </row>
    <row r="29" spans="1:9" x14ac:dyDescent="0.25">
      <c r="A29" s="3"/>
      <c r="B29" s="4"/>
      <c r="C29" s="4"/>
      <c r="D29" s="4">
        <v>573.93995865833995</v>
      </c>
      <c r="E29" s="4">
        <v>819.97783868995202</v>
      </c>
      <c r="F29" s="4"/>
      <c r="G29" s="4">
        <v>38.571785674783101</v>
      </c>
      <c r="H29" s="4"/>
      <c r="I29" s="4"/>
    </row>
    <row r="30" spans="1:9" x14ac:dyDescent="0.25">
      <c r="A30" s="3"/>
      <c r="B30" s="4"/>
      <c r="C30" s="4"/>
      <c r="D30" s="4">
        <v>577.45824776108498</v>
      </c>
      <c r="E30" s="4">
        <v>1856.6623324311699</v>
      </c>
      <c r="F30" s="4"/>
      <c r="G30" s="4">
        <v>3.0403984337641399</v>
      </c>
      <c r="H30" s="4"/>
      <c r="I30" s="4"/>
    </row>
    <row r="31" spans="1:9" x14ac:dyDescent="0.25">
      <c r="A31" s="3"/>
      <c r="B31" s="4"/>
      <c r="C31" s="4"/>
      <c r="D31" s="4">
        <v>582.00225083508803</v>
      </c>
      <c r="E31" s="4">
        <v>1444.12742015151</v>
      </c>
      <c r="F31" s="4"/>
      <c r="G31" s="4">
        <v>23.0287958565543</v>
      </c>
      <c r="H31" s="4"/>
      <c r="I31" s="4"/>
    </row>
    <row r="32" spans="1:9" x14ac:dyDescent="0.25">
      <c r="A32" s="3"/>
      <c r="B32" s="4"/>
      <c r="C32" s="4"/>
      <c r="D32" s="4">
        <v>585.22491328853005</v>
      </c>
      <c r="E32" s="4">
        <v>1245.5230372764499</v>
      </c>
      <c r="F32" s="4"/>
      <c r="G32" s="4">
        <v>1.5775299821780799</v>
      </c>
      <c r="H32" s="4"/>
      <c r="I32" s="4"/>
    </row>
    <row r="33" spans="1:9" x14ac:dyDescent="0.25">
      <c r="A33" s="3"/>
      <c r="B33" s="4"/>
      <c r="C33" s="4"/>
      <c r="D33" s="4">
        <v>589.09965022368397</v>
      </c>
      <c r="E33" s="4">
        <v>1284.85794752533</v>
      </c>
      <c r="F33" s="4"/>
      <c r="G33" s="4">
        <v>12.528751503454201</v>
      </c>
      <c r="H33" s="4"/>
      <c r="I33" s="4"/>
    </row>
    <row r="34" spans="1:9" x14ac:dyDescent="0.25">
      <c r="A34" s="3"/>
      <c r="B34" s="4"/>
      <c r="C34" s="4"/>
      <c r="D34" s="4">
        <v>595.97632276273998</v>
      </c>
      <c r="E34" s="4">
        <v>1320.0382912641901</v>
      </c>
      <c r="F34" s="4"/>
      <c r="G34" s="4">
        <v>80.586327435755706</v>
      </c>
      <c r="H34" s="4"/>
      <c r="I34" s="4"/>
    </row>
    <row r="35" spans="1:9" x14ac:dyDescent="0.25">
      <c r="A35" s="3"/>
      <c r="B35" s="4"/>
      <c r="C35" s="4"/>
      <c r="D35" s="4">
        <v>599.29411955829596</v>
      </c>
      <c r="E35" s="4">
        <v>1544.82292511367</v>
      </c>
      <c r="F35" s="4"/>
      <c r="G35" s="4">
        <v>2.7951473264455902</v>
      </c>
      <c r="H35" s="4"/>
      <c r="I35" s="4"/>
    </row>
    <row r="36" spans="1:9" x14ac:dyDescent="0.25">
      <c r="A36" s="3"/>
      <c r="B36" s="4"/>
      <c r="C36" s="4"/>
      <c r="D36" s="4">
        <v>603.13587467961099</v>
      </c>
      <c r="E36" s="4">
        <v>1650.44465738392</v>
      </c>
      <c r="F36" s="4"/>
      <c r="G36" s="4">
        <v>12.121400278653599</v>
      </c>
      <c r="H36" s="4"/>
      <c r="I36" s="4"/>
    </row>
    <row r="37" spans="1:9" x14ac:dyDescent="0.25">
      <c r="A37" s="3"/>
      <c r="B37" s="4"/>
      <c r="C37" s="4"/>
      <c r="D37" s="4">
        <v>604.64276133930298</v>
      </c>
      <c r="E37" s="4">
        <v>1429.9627676144701</v>
      </c>
      <c r="F37" s="4"/>
      <c r="G37" s="4">
        <v>123.900752588834</v>
      </c>
      <c r="H37" s="4"/>
      <c r="I37" s="4"/>
    </row>
    <row r="38" spans="1:9" x14ac:dyDescent="0.25">
      <c r="A38" s="3"/>
      <c r="B38" s="4"/>
      <c r="C38" s="4"/>
      <c r="D38" s="4">
        <v>608.91914062794206</v>
      </c>
      <c r="E38" s="4">
        <v>1356.6180549384301</v>
      </c>
      <c r="F38" s="4"/>
      <c r="G38" s="4">
        <v>7.4531404394082603</v>
      </c>
      <c r="H38" s="4"/>
      <c r="I38" s="4"/>
    </row>
    <row r="39" spans="1:9" x14ac:dyDescent="0.25">
      <c r="A39" s="3"/>
      <c r="B39" s="4"/>
      <c r="C39" s="4"/>
      <c r="D39" s="4">
        <v>613.88299065495801</v>
      </c>
      <c r="E39" s="4">
        <v>1392.6240444294299</v>
      </c>
      <c r="F39" s="4"/>
      <c r="G39" s="4">
        <v>47.765708151577897</v>
      </c>
      <c r="H39" s="4"/>
      <c r="I39" s="4"/>
    </row>
    <row r="40" spans="1:9" x14ac:dyDescent="0.25">
      <c r="A40" s="3"/>
      <c r="B40" s="4"/>
      <c r="C40" s="4"/>
      <c r="D40" s="4">
        <v>614.86684957659304</v>
      </c>
      <c r="E40" s="4">
        <v>1356.19668027894</v>
      </c>
      <c r="F40" s="4"/>
      <c r="G40" s="4">
        <v>14.652413673598399</v>
      </c>
      <c r="H40" s="4"/>
      <c r="I40" s="4"/>
    </row>
    <row r="41" spans="1:9" x14ac:dyDescent="0.25">
      <c r="A41" s="3"/>
      <c r="B41" s="4"/>
      <c r="C41" s="4"/>
      <c r="D41" s="4">
        <v>637.20133261689398</v>
      </c>
      <c r="E41" s="4">
        <v>1533.02002918936</v>
      </c>
      <c r="F41" s="4"/>
      <c r="G41" s="4">
        <v>83.176669161894907</v>
      </c>
      <c r="H41" s="4"/>
      <c r="I41" s="4"/>
    </row>
    <row r="42" spans="1:9" x14ac:dyDescent="0.25">
      <c r="A42" s="3"/>
      <c r="B42" s="4"/>
      <c r="C42" s="4"/>
      <c r="D42" s="4">
        <v>640.57049016215501</v>
      </c>
      <c r="E42" s="4">
        <v>1187.5520075873301</v>
      </c>
      <c r="F42" s="4"/>
      <c r="G42" s="4">
        <v>82.249144090731605</v>
      </c>
      <c r="H42" s="4"/>
      <c r="I42" s="4"/>
    </row>
    <row r="43" spans="1:9" x14ac:dyDescent="0.25">
      <c r="A43" s="3"/>
      <c r="B43" s="4"/>
      <c r="C43" s="4"/>
      <c r="D43" s="4">
        <v>642.81490286327198</v>
      </c>
      <c r="E43" s="4">
        <v>1116.0350522609599</v>
      </c>
      <c r="F43" s="4"/>
      <c r="G43" s="4">
        <v>130.819069401132</v>
      </c>
      <c r="H43" s="4"/>
      <c r="I43" s="4"/>
    </row>
    <row r="44" spans="1:9" x14ac:dyDescent="0.25">
      <c r="A44" s="3"/>
      <c r="B44" s="4"/>
      <c r="C44" s="4"/>
      <c r="D44" s="4">
        <v>643.56680631188704</v>
      </c>
      <c r="E44" s="4">
        <v>925.14007204541304</v>
      </c>
      <c r="F44" s="4"/>
      <c r="G44" s="4">
        <v>74.449448093665595</v>
      </c>
      <c r="H44" s="4"/>
      <c r="I44" s="4"/>
    </row>
    <row r="45" spans="1:9" x14ac:dyDescent="0.25">
      <c r="A45" s="3"/>
      <c r="B45" s="4"/>
      <c r="C45" s="4"/>
      <c r="D45" s="4">
        <v>661.36887360522599</v>
      </c>
      <c r="E45" s="4">
        <v>998.54249478027202</v>
      </c>
      <c r="F45" s="4"/>
      <c r="G45" s="4">
        <v>107.408350684461</v>
      </c>
      <c r="H45" s="4"/>
      <c r="I45" s="4"/>
    </row>
    <row r="46" spans="1:9" x14ac:dyDescent="0.25">
      <c r="A46" s="3"/>
      <c r="B46" s="4"/>
      <c r="C46" s="4"/>
      <c r="D46" s="4">
        <v>677.67230488023995</v>
      </c>
      <c r="E46" s="4">
        <v>1463.35104201849</v>
      </c>
      <c r="F46" s="4"/>
      <c r="G46" s="4">
        <v>160.21932645354599</v>
      </c>
      <c r="H46" s="4"/>
      <c r="I46" s="4"/>
    </row>
    <row r="47" spans="1:9" x14ac:dyDescent="0.25">
      <c r="A47" s="3"/>
      <c r="B47" s="4"/>
      <c r="C47" s="4"/>
      <c r="D47" s="4">
        <v>687.76187577956705</v>
      </c>
      <c r="E47" s="4">
        <v>1162.68660948464</v>
      </c>
      <c r="F47" s="4"/>
      <c r="G47" s="4">
        <v>176.618873013475</v>
      </c>
      <c r="H47" s="4"/>
      <c r="I47" s="4"/>
    </row>
    <row r="48" spans="1:9" x14ac:dyDescent="0.25">
      <c r="B48" s="4"/>
      <c r="C48" s="4"/>
      <c r="D48" s="4">
        <v>280.66758641086898</v>
      </c>
      <c r="E48" s="4">
        <v>1772.1898970061</v>
      </c>
      <c r="F48" s="4"/>
      <c r="G48" s="4">
        <v>280.50016937866002</v>
      </c>
      <c r="H48" s="2"/>
      <c r="I48" s="2"/>
    </row>
    <row r="49" spans="2:9" x14ac:dyDescent="0.25">
      <c r="B49" s="4"/>
      <c r="C49" s="4"/>
      <c r="D49" s="4">
        <v>424.25347124849202</v>
      </c>
      <c r="E49" s="4">
        <v>1157.3667052466401</v>
      </c>
      <c r="F49" s="4"/>
      <c r="G49" s="2"/>
      <c r="H49" s="2"/>
      <c r="I49" s="2"/>
    </row>
    <row r="50" spans="2:9" x14ac:dyDescent="0.25">
      <c r="B50" s="4"/>
      <c r="C50" s="4"/>
      <c r="D50" s="4"/>
      <c r="E50" s="4">
        <v>1247.6488566472501</v>
      </c>
      <c r="F50" s="4"/>
      <c r="G50" s="2"/>
      <c r="H50" s="2"/>
      <c r="I50" s="2"/>
    </row>
    <row r="51" spans="2:9" x14ac:dyDescent="0.25">
      <c r="B51" s="4"/>
      <c r="C51" s="4"/>
      <c r="D51" s="4"/>
      <c r="E51" s="4">
        <v>1779.4957313116499</v>
      </c>
      <c r="F51" s="4"/>
      <c r="G51" s="2"/>
      <c r="H51" s="2"/>
      <c r="I51" s="2"/>
    </row>
    <row r="52" spans="2:9" x14ac:dyDescent="0.25">
      <c r="B52" s="4"/>
      <c r="C52" s="4"/>
      <c r="D52" s="4"/>
      <c r="E52" s="4">
        <v>1596.51298353271</v>
      </c>
      <c r="F52" s="4"/>
      <c r="G52" s="2"/>
      <c r="H52" s="2"/>
      <c r="I52" s="2"/>
    </row>
    <row r="53" spans="2:9" x14ac:dyDescent="0.25">
      <c r="B53" s="4"/>
      <c r="C53" s="4"/>
      <c r="D53" s="4"/>
      <c r="E53" s="4">
        <v>1983.5391882623301</v>
      </c>
      <c r="F53" s="4"/>
      <c r="G53" s="2"/>
      <c r="H53" s="2"/>
      <c r="I53" s="2"/>
    </row>
    <row r="54" spans="2:9" x14ac:dyDescent="0.25">
      <c r="B54" s="4"/>
      <c r="C54" s="4"/>
      <c r="D54" s="4"/>
      <c r="E54" s="4">
        <v>1297.69858053178</v>
      </c>
      <c r="F54" s="4"/>
      <c r="G54" s="2"/>
      <c r="H54" s="2"/>
      <c r="I54" s="2"/>
    </row>
    <row r="55" spans="2:9" x14ac:dyDescent="0.25">
      <c r="B55" s="4"/>
      <c r="C55" s="4"/>
      <c r="D55" s="4"/>
      <c r="E55" s="4">
        <v>1182.7342082923799</v>
      </c>
      <c r="F55" s="4"/>
      <c r="G55" s="2"/>
      <c r="H55" s="2"/>
      <c r="I55" s="2"/>
    </row>
    <row r="56" spans="2:9" x14ac:dyDescent="0.25">
      <c r="B56" s="4"/>
      <c r="C56" s="4"/>
      <c r="D56" s="4"/>
      <c r="E56" s="4">
        <v>1441.39846423361</v>
      </c>
      <c r="F56" s="4"/>
      <c r="G56" s="2"/>
      <c r="H56" s="2"/>
      <c r="I56" s="2"/>
    </row>
    <row r="57" spans="2:9" x14ac:dyDescent="0.25">
      <c r="B57" s="4"/>
      <c r="C57" s="4"/>
      <c r="D57" s="4"/>
      <c r="E57" s="4">
        <v>1539.3352991217801</v>
      </c>
      <c r="F57" s="4"/>
      <c r="G57" s="2"/>
      <c r="H57" s="2"/>
      <c r="I57" s="2"/>
    </row>
    <row r="58" spans="2:9" x14ac:dyDescent="0.25">
      <c r="B58" s="4"/>
      <c r="C58" s="4"/>
      <c r="D58" s="4"/>
      <c r="E58" s="4">
        <v>1328.6721354056201</v>
      </c>
      <c r="F58" s="4"/>
      <c r="G58" s="2"/>
      <c r="H58" s="2"/>
      <c r="I58" s="2"/>
    </row>
    <row r="59" spans="2:9" x14ac:dyDescent="0.25">
      <c r="B59" s="4"/>
      <c r="C59" s="4"/>
      <c r="D59" s="4"/>
      <c r="E59" s="4">
        <v>1168.3023438369801</v>
      </c>
      <c r="F59" s="4"/>
      <c r="G59" s="2"/>
      <c r="H59" s="2"/>
      <c r="I59" s="2"/>
    </row>
    <row r="60" spans="2:9" x14ac:dyDescent="0.25">
      <c r="B60" s="4"/>
      <c r="C60" s="4"/>
      <c r="D60" s="4"/>
      <c r="E60" s="4">
        <v>1535.7551174975199</v>
      </c>
      <c r="F60" s="4"/>
      <c r="G60" s="2"/>
      <c r="H60" s="2"/>
      <c r="I60" s="2"/>
    </row>
    <row r="61" spans="2:9" x14ac:dyDescent="0.25">
      <c r="B61" s="4"/>
      <c r="C61" s="4"/>
      <c r="D61" s="4"/>
      <c r="E61" s="4">
        <v>1434.87288219471</v>
      </c>
      <c r="F61" s="4"/>
      <c r="G61" s="2"/>
      <c r="H61" s="2"/>
      <c r="I61" s="2"/>
    </row>
    <row r="62" spans="2:9" x14ac:dyDescent="0.25">
      <c r="B62" s="4"/>
      <c r="C62" s="4"/>
      <c r="D62" s="4"/>
      <c r="E62" s="4">
        <v>1469.1193530133801</v>
      </c>
      <c r="F62" s="4"/>
      <c r="G62" s="2"/>
      <c r="H62" s="2"/>
      <c r="I62" s="2"/>
    </row>
    <row r="63" spans="2:9" x14ac:dyDescent="0.25">
      <c r="B63" s="4"/>
      <c r="C63" s="4"/>
      <c r="D63" s="4"/>
      <c r="E63" s="4">
        <v>1390.1952925145299</v>
      </c>
      <c r="F63" s="4"/>
      <c r="G63" s="2"/>
      <c r="H63" s="2"/>
      <c r="I63" s="2"/>
    </row>
    <row r="64" spans="2:9" x14ac:dyDescent="0.25">
      <c r="B64" s="4"/>
      <c r="C64" s="4"/>
      <c r="D64" s="4"/>
      <c r="E64" s="4">
        <v>1313.68668301137</v>
      </c>
      <c r="F64" s="4"/>
      <c r="G64" s="2"/>
      <c r="H64" s="2"/>
      <c r="I64" s="2"/>
    </row>
    <row r="65" spans="2:9" x14ac:dyDescent="0.25">
      <c r="B65" s="4"/>
      <c r="C65" s="4"/>
      <c r="D65" s="4"/>
      <c r="E65" s="4">
        <v>1980.9706205658799</v>
      </c>
      <c r="F65" s="4"/>
      <c r="G65" s="2"/>
      <c r="H65" s="2"/>
      <c r="I65" s="2"/>
    </row>
    <row r="66" spans="2:9" x14ac:dyDescent="0.25">
      <c r="B66" s="4"/>
      <c r="C66" s="4"/>
      <c r="D66" s="4"/>
      <c r="E66" s="4">
        <v>1450.44543224327</v>
      </c>
      <c r="F66" s="4"/>
      <c r="G66" s="2"/>
      <c r="H66" s="2"/>
      <c r="I66" s="2"/>
    </row>
    <row r="67" spans="2:9" x14ac:dyDescent="0.25">
      <c r="B67" s="4"/>
      <c r="C67" s="4"/>
      <c r="D67" s="4"/>
      <c r="E67" s="4">
        <v>1392.81867158097</v>
      </c>
      <c r="F67" s="4"/>
      <c r="G67" s="2"/>
      <c r="H67" s="2"/>
      <c r="I67" s="2"/>
    </row>
    <row r="68" spans="2:9" x14ac:dyDescent="0.25">
      <c r="B68" s="4"/>
      <c r="C68" s="4"/>
      <c r="D68" s="4"/>
      <c r="E68" s="4">
        <v>1772.4992974639299</v>
      </c>
      <c r="F68" s="4"/>
      <c r="G68" s="2"/>
      <c r="H68" s="2"/>
      <c r="I68" s="2"/>
    </row>
    <row r="69" spans="2:9" x14ac:dyDescent="0.25">
      <c r="B69" s="4"/>
      <c r="C69" s="4"/>
      <c r="D69" s="4"/>
      <c r="E69" s="4">
        <v>1543.2084169321099</v>
      </c>
      <c r="F69" s="4"/>
      <c r="G69" s="2"/>
      <c r="H69" s="2"/>
      <c r="I69" s="2"/>
    </row>
    <row r="70" spans="2:9" x14ac:dyDescent="0.25">
      <c r="B70" s="4"/>
      <c r="C70" s="4"/>
      <c r="D70" s="4"/>
      <c r="E70" s="4">
        <v>1627.21349827513</v>
      </c>
      <c r="F70" s="4"/>
      <c r="G70" s="2"/>
      <c r="H70" s="2"/>
      <c r="I70" s="2"/>
    </row>
    <row r="71" spans="2:9" x14ac:dyDescent="0.25">
      <c r="B71" s="4"/>
      <c r="C71" s="4"/>
      <c r="D71" s="4"/>
      <c r="E71" s="4">
        <v>1243.7013278392999</v>
      </c>
      <c r="F71" s="4"/>
      <c r="G71" s="2"/>
      <c r="H71" s="2"/>
      <c r="I71" s="2"/>
    </row>
    <row r="72" spans="2:9" x14ac:dyDescent="0.25">
      <c r="B72" s="4"/>
      <c r="C72" s="4"/>
      <c r="D72" s="4"/>
      <c r="E72" s="4">
        <v>1491.6748079608001</v>
      </c>
      <c r="F72" s="4"/>
      <c r="G72" s="2"/>
      <c r="H72" s="2"/>
      <c r="I72" s="2"/>
    </row>
    <row r="73" spans="2:9" x14ac:dyDescent="0.25">
      <c r="B73" s="4"/>
      <c r="C73" s="4"/>
      <c r="D73" s="4"/>
      <c r="E73" s="4">
        <v>1474.8640653324501</v>
      </c>
      <c r="F73" s="4"/>
      <c r="G73" s="2"/>
      <c r="H73" s="2"/>
      <c r="I73" s="2"/>
    </row>
    <row r="74" spans="2:9" x14ac:dyDescent="0.25">
      <c r="B74" s="4"/>
      <c r="C74" s="4"/>
      <c r="D74" s="4"/>
      <c r="E74" s="4">
        <v>1549.47043307067</v>
      </c>
      <c r="F74" s="4"/>
      <c r="G74" s="2"/>
      <c r="H74" s="2"/>
      <c r="I74" s="2"/>
    </row>
    <row r="75" spans="2:9" x14ac:dyDescent="0.25">
      <c r="B75" s="4"/>
      <c r="C75" s="4"/>
      <c r="D75" s="4"/>
      <c r="E75" s="4">
        <v>1227.22768609632</v>
      </c>
      <c r="F75" s="4"/>
      <c r="G75" s="2"/>
      <c r="H75" s="2"/>
      <c r="I75" s="2"/>
    </row>
    <row r="76" spans="2:9" x14ac:dyDescent="0.25">
      <c r="B76" s="4"/>
      <c r="C76" s="4"/>
      <c r="D76" s="4"/>
      <c r="E76" s="4">
        <v>1539.1506006501399</v>
      </c>
      <c r="F76" s="4"/>
      <c r="G76" s="2"/>
      <c r="H76" s="2"/>
      <c r="I76" s="2"/>
    </row>
    <row r="77" spans="2:9" x14ac:dyDescent="0.25">
      <c r="B77" s="4"/>
      <c r="C77" s="4"/>
      <c r="D77" s="4"/>
      <c r="E77" s="4">
        <v>2034.75254049415</v>
      </c>
      <c r="F77" s="4"/>
      <c r="G77" s="2"/>
      <c r="H77" s="2"/>
      <c r="I77" s="2"/>
    </row>
    <row r="78" spans="2:9" x14ac:dyDescent="0.25">
      <c r="B78" s="4"/>
      <c r="C78" s="4"/>
      <c r="D78" s="4"/>
      <c r="E78" s="4">
        <v>1670.48035301806</v>
      </c>
      <c r="F78" s="4"/>
      <c r="G78" s="2"/>
      <c r="H78" s="2"/>
      <c r="I78" s="2"/>
    </row>
    <row r="79" spans="2:9" x14ac:dyDescent="0.25">
      <c r="B79" s="4"/>
      <c r="C79" s="4"/>
      <c r="D79" s="4"/>
      <c r="E79" s="4">
        <v>1234.2462388617901</v>
      </c>
      <c r="F79" s="4"/>
      <c r="G79" s="2"/>
      <c r="H79" s="2"/>
      <c r="I79" s="2"/>
    </row>
    <row r="80" spans="2:9" x14ac:dyDescent="0.25">
      <c r="B80" s="4"/>
      <c r="C80" s="4"/>
      <c r="D80" s="4"/>
      <c r="E80" s="4">
        <v>1525.58720437031</v>
      </c>
      <c r="F80" s="4"/>
      <c r="G80" s="2"/>
      <c r="H80" s="2"/>
      <c r="I80" s="2"/>
    </row>
    <row r="81" spans="2:9" x14ac:dyDescent="0.25">
      <c r="B81" s="4"/>
      <c r="C81" s="4"/>
      <c r="D81" s="4"/>
      <c r="E81" s="4">
        <v>1398.30217611682</v>
      </c>
      <c r="F81" s="4"/>
      <c r="G81" s="2"/>
      <c r="H81" s="2"/>
      <c r="I81" s="2"/>
    </row>
    <row r="82" spans="2:9" x14ac:dyDescent="0.25">
      <c r="B82" s="4"/>
      <c r="C82" s="4"/>
      <c r="D82" s="4"/>
      <c r="E82" s="4"/>
      <c r="F82" s="4"/>
      <c r="G82" s="2"/>
      <c r="H82" s="2"/>
      <c r="I82" s="2"/>
    </row>
    <row r="83" spans="2:9" x14ac:dyDescent="0.25">
      <c r="F83" s="2"/>
      <c r="G83" s="2"/>
      <c r="H83" s="2"/>
      <c r="I83" s="2"/>
    </row>
    <row r="84" spans="2:9" x14ac:dyDescent="0.25">
      <c r="F84" s="2"/>
      <c r="G84" s="2"/>
      <c r="H84" s="2"/>
      <c r="I84" s="2"/>
    </row>
    <row r="85" spans="2:9" x14ac:dyDescent="0.25">
      <c r="F85" s="2"/>
      <c r="G85" s="2"/>
      <c r="H85" s="2"/>
      <c r="I85" s="2"/>
    </row>
    <row r="86" spans="2:9" x14ac:dyDescent="0.25">
      <c r="F86" s="2"/>
      <c r="G86" s="2"/>
      <c r="H86" s="2"/>
      <c r="I86" s="2"/>
    </row>
    <row r="87" spans="2:9" x14ac:dyDescent="0.25">
      <c r="F87" s="2"/>
      <c r="G87" s="2"/>
      <c r="H87" s="2"/>
      <c r="I87" s="2"/>
    </row>
    <row r="88" spans="2:9" x14ac:dyDescent="0.25">
      <c r="F88" s="2"/>
      <c r="G88" s="2"/>
      <c r="H88" s="2"/>
      <c r="I88" s="2"/>
    </row>
    <row r="89" spans="2:9" x14ac:dyDescent="0.25">
      <c r="F89" s="2"/>
      <c r="G89" s="2"/>
      <c r="H89" s="2"/>
      <c r="I89" s="2"/>
    </row>
    <row r="90" spans="2:9" x14ac:dyDescent="0.25">
      <c r="F90" s="2"/>
      <c r="G90" s="2"/>
      <c r="H90" s="2"/>
      <c r="I90" s="2"/>
    </row>
    <row r="91" spans="2:9" x14ac:dyDescent="0.25">
      <c r="F91" s="2"/>
      <c r="G91" s="2"/>
      <c r="H91" s="2"/>
      <c r="I91" s="2"/>
    </row>
    <row r="92" spans="2:9" x14ac:dyDescent="0.25">
      <c r="F92" s="2"/>
      <c r="G92" s="2"/>
      <c r="H92" s="2"/>
      <c r="I92" s="2"/>
    </row>
    <row r="93" spans="2:9" x14ac:dyDescent="0.25">
      <c r="F93" s="2"/>
      <c r="G93" s="2"/>
      <c r="H93" s="2"/>
      <c r="I93" s="2"/>
    </row>
    <row r="94" spans="2:9" x14ac:dyDescent="0.25">
      <c r="F94" s="2"/>
      <c r="G94" s="2"/>
      <c r="H94" s="2"/>
      <c r="I94" s="2"/>
    </row>
    <row r="95" spans="2:9" x14ac:dyDescent="0.25">
      <c r="F95" s="2"/>
      <c r="G95" s="2"/>
      <c r="H95" s="2"/>
      <c r="I95" s="2"/>
    </row>
    <row r="96" spans="2:9" x14ac:dyDescent="0.25">
      <c r="F96" s="2"/>
      <c r="G96" s="2"/>
      <c r="H96" s="2"/>
      <c r="I96" s="2"/>
    </row>
    <row r="97" spans="6:9" x14ac:dyDescent="0.25">
      <c r="F97" s="2"/>
      <c r="G97" s="2"/>
      <c r="H97" s="2"/>
      <c r="I97" s="2"/>
    </row>
    <row r="98" spans="6:9" x14ac:dyDescent="0.25">
      <c r="F98" s="2"/>
      <c r="G98" s="2"/>
      <c r="H98" s="2"/>
      <c r="I98" s="2"/>
    </row>
    <row r="99" spans="6:9" x14ac:dyDescent="0.25">
      <c r="F99" s="2"/>
      <c r="G99" s="2"/>
      <c r="H99" s="2"/>
      <c r="I99" s="2"/>
    </row>
    <row r="100" spans="6:9" x14ac:dyDescent="0.25">
      <c r="F100" s="2"/>
      <c r="G100" s="2"/>
      <c r="H100" s="2"/>
      <c r="I100" s="2"/>
    </row>
    <row r="101" spans="6:9" x14ac:dyDescent="0.25">
      <c r="F101" s="2"/>
      <c r="G101" s="2"/>
      <c r="H101" s="2"/>
      <c r="I101" s="2"/>
    </row>
    <row r="102" spans="6:9" x14ac:dyDescent="0.25">
      <c r="F102" s="2"/>
      <c r="G102" s="2"/>
      <c r="H102" s="2"/>
      <c r="I102" s="2"/>
    </row>
    <row r="103" spans="6:9" x14ac:dyDescent="0.25">
      <c r="F103" s="2"/>
      <c r="G103" s="2"/>
      <c r="H103" s="2"/>
      <c r="I103" s="2"/>
    </row>
    <row r="104" spans="6:9" x14ac:dyDescent="0.25">
      <c r="F104" s="2"/>
      <c r="G104" s="2"/>
      <c r="H104" s="2"/>
      <c r="I104" s="2"/>
    </row>
    <row r="105" spans="6:9" x14ac:dyDescent="0.25">
      <c r="F105" s="2"/>
      <c r="G105" s="2"/>
      <c r="H105" s="2"/>
      <c r="I105" s="2"/>
    </row>
    <row r="106" spans="6:9" x14ac:dyDescent="0.25">
      <c r="F106" s="2"/>
      <c r="G106" s="2"/>
      <c r="H106" s="2"/>
      <c r="I106" s="2"/>
    </row>
    <row r="107" spans="6:9" x14ac:dyDescent="0.25">
      <c r="F107" s="2"/>
      <c r="G107" s="2"/>
      <c r="H107" s="2"/>
      <c r="I107" s="2"/>
    </row>
    <row r="108" spans="6:9" x14ac:dyDescent="0.25">
      <c r="F108" s="2"/>
      <c r="G108" s="2"/>
      <c r="H108" s="2"/>
      <c r="I108" s="2"/>
    </row>
    <row r="109" spans="6:9" x14ac:dyDescent="0.25">
      <c r="F109" s="2"/>
      <c r="G109" s="2"/>
      <c r="H109" s="2"/>
      <c r="I109" s="2"/>
    </row>
    <row r="110" spans="6:9" x14ac:dyDescent="0.25">
      <c r="F110" s="2"/>
      <c r="G110" s="2"/>
      <c r="H110" s="2"/>
      <c r="I110" s="2"/>
    </row>
    <row r="111" spans="6:9" x14ac:dyDescent="0.25">
      <c r="F111" s="2"/>
      <c r="G111" s="2"/>
      <c r="H111" s="2"/>
      <c r="I111" s="2"/>
    </row>
    <row r="112" spans="6:9" x14ac:dyDescent="0.25">
      <c r="F112" s="2"/>
      <c r="G112" s="2"/>
      <c r="H112" s="2"/>
      <c r="I112" s="2"/>
    </row>
    <row r="113" spans="6:9" x14ac:dyDescent="0.25">
      <c r="F113" s="2"/>
      <c r="G113" s="2"/>
      <c r="H113" s="2"/>
      <c r="I113" s="2"/>
    </row>
    <row r="114" spans="6:9" x14ac:dyDescent="0.25">
      <c r="F114" s="2"/>
      <c r="G114" s="2"/>
      <c r="H114" s="2"/>
      <c r="I114" s="2"/>
    </row>
    <row r="115" spans="6:9" x14ac:dyDescent="0.25">
      <c r="F115" s="2"/>
      <c r="G115" s="2"/>
      <c r="H115" s="2"/>
      <c r="I115" s="2"/>
    </row>
    <row r="116" spans="6:9" x14ac:dyDescent="0.25">
      <c r="F116" s="2"/>
      <c r="G116" s="2"/>
      <c r="H116" s="2"/>
      <c r="I116" s="2"/>
    </row>
    <row r="117" spans="6:9" x14ac:dyDescent="0.25">
      <c r="F117" s="2"/>
      <c r="G117" s="2"/>
      <c r="H117" s="2"/>
      <c r="I117" s="2"/>
    </row>
    <row r="118" spans="6:9" x14ac:dyDescent="0.25">
      <c r="F118" s="2"/>
      <c r="G118" s="2"/>
      <c r="H118" s="2"/>
      <c r="I118" s="2"/>
    </row>
    <row r="119" spans="6:9" x14ac:dyDescent="0.25">
      <c r="F119" s="2"/>
      <c r="G119" s="2"/>
      <c r="H119" s="2"/>
      <c r="I119" s="2"/>
    </row>
    <row r="120" spans="6:9" x14ac:dyDescent="0.25">
      <c r="F120" s="2"/>
      <c r="G120" s="2"/>
      <c r="H120" s="2"/>
      <c r="I120" s="2"/>
    </row>
    <row r="121" spans="6:9" x14ac:dyDescent="0.25">
      <c r="F121" s="2"/>
      <c r="G121" s="2"/>
      <c r="H121" s="2"/>
      <c r="I121" s="2"/>
    </row>
    <row r="122" spans="6:9" x14ac:dyDescent="0.25">
      <c r="F122" s="2"/>
      <c r="G122" s="2"/>
      <c r="H122" s="2"/>
      <c r="I122" s="2"/>
    </row>
    <row r="123" spans="6:9" x14ac:dyDescent="0.25">
      <c r="F123" s="2"/>
      <c r="G123" s="2"/>
      <c r="H123" s="2"/>
      <c r="I123" s="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1"/>
  <sheetViews>
    <sheetView zoomScale="66" zoomScaleNormal="66" workbookViewId="0">
      <selection activeCell="A19" sqref="A19:XFD19"/>
    </sheetView>
  </sheetViews>
  <sheetFormatPr defaultRowHeight="15" x14ac:dyDescent="0.25"/>
  <cols>
    <col min="1" max="9" width="23.140625" style="32" customWidth="1"/>
    <col min="10" max="10" width="15.7109375" customWidth="1"/>
    <col min="11" max="11" width="22.85546875" customWidth="1"/>
  </cols>
  <sheetData>
    <row r="1" spans="1:12" x14ac:dyDescent="0.25">
      <c r="A1" s="32" t="s">
        <v>61</v>
      </c>
      <c r="B1" s="32" t="s">
        <v>62</v>
      </c>
      <c r="C1" s="32" t="s">
        <v>63</v>
      </c>
      <c r="D1" s="32" t="s">
        <v>64</v>
      </c>
      <c r="E1" s="32" t="s">
        <v>65</v>
      </c>
      <c r="F1" s="32" t="s">
        <v>66</v>
      </c>
      <c r="G1" s="32" t="s">
        <v>67</v>
      </c>
      <c r="H1" s="32" t="s">
        <v>68</v>
      </c>
      <c r="I1" s="32" t="s">
        <v>69</v>
      </c>
      <c r="K1" s="2"/>
      <c r="L1" s="2"/>
    </row>
    <row r="2" spans="1:12" x14ac:dyDescent="0.25">
      <c r="A2" s="4">
        <v>42.1974541987544</v>
      </c>
      <c r="B2" s="4">
        <v>209.78107755811601</v>
      </c>
      <c r="C2" s="4">
        <v>192.075421833869</v>
      </c>
      <c r="D2" s="4">
        <v>387.872416828827</v>
      </c>
      <c r="E2" s="4">
        <v>788.94923922156397</v>
      </c>
      <c r="F2" s="4">
        <v>150.40243688937699</v>
      </c>
      <c r="G2" s="4">
        <v>266.64577720114698</v>
      </c>
      <c r="H2" s="4">
        <v>22.311340926087599</v>
      </c>
      <c r="I2" s="4">
        <v>73.751894144722598</v>
      </c>
      <c r="J2" s="2"/>
      <c r="K2" s="2"/>
      <c r="L2" s="2"/>
    </row>
    <row r="3" spans="1:12" x14ac:dyDescent="0.25">
      <c r="A3" s="4">
        <v>13.517951393943401</v>
      </c>
      <c r="B3" s="4">
        <v>124.42529636741</v>
      </c>
      <c r="C3" s="4">
        <v>181.13195241190499</v>
      </c>
      <c r="D3" s="4">
        <v>404.32165111459898</v>
      </c>
      <c r="E3" s="4">
        <v>623.68415510333398</v>
      </c>
      <c r="F3" s="4">
        <v>83.579234263619</v>
      </c>
      <c r="G3" s="4">
        <v>283.71694509427198</v>
      </c>
      <c r="H3" s="4">
        <v>170.642694132765</v>
      </c>
      <c r="I3" s="4">
        <v>100.842589259593</v>
      </c>
      <c r="J3" s="2"/>
      <c r="K3" s="2"/>
      <c r="L3" s="2"/>
    </row>
    <row r="4" spans="1:12" x14ac:dyDescent="0.25">
      <c r="A4" s="4">
        <v>6.8413212135638402</v>
      </c>
      <c r="B4" s="4">
        <v>196.26920500931399</v>
      </c>
      <c r="C4" s="4">
        <v>173.68891765812</v>
      </c>
      <c r="D4" s="4">
        <v>427.862952498418</v>
      </c>
      <c r="E4" s="4">
        <v>659.69362493124004</v>
      </c>
      <c r="F4" s="4">
        <v>97.729984953057993</v>
      </c>
      <c r="G4" s="4">
        <v>294.08669813356499</v>
      </c>
      <c r="H4" s="4">
        <v>62.360017909558003</v>
      </c>
      <c r="I4" s="4">
        <v>86.100832119044</v>
      </c>
      <c r="J4" s="2"/>
      <c r="K4" s="2"/>
      <c r="L4" s="2"/>
    </row>
    <row r="5" spans="1:12" x14ac:dyDescent="0.25">
      <c r="A5" s="4">
        <v>42.2813962702335</v>
      </c>
      <c r="B5" s="4">
        <v>156.49359303331599</v>
      </c>
      <c r="C5" s="4">
        <v>156.89795710480701</v>
      </c>
      <c r="D5" s="4">
        <v>444.846650634573</v>
      </c>
      <c r="E5" s="4">
        <v>647.66164267902195</v>
      </c>
      <c r="F5" s="4">
        <v>106.011560904899</v>
      </c>
      <c r="G5" s="4">
        <v>347.95807840673598</v>
      </c>
      <c r="H5" s="4">
        <v>112.791507161103</v>
      </c>
      <c r="I5" s="4">
        <v>170.634780326624</v>
      </c>
      <c r="J5" s="2"/>
      <c r="K5" s="2"/>
      <c r="L5" s="2"/>
    </row>
    <row r="6" spans="1:12" x14ac:dyDescent="0.25">
      <c r="A6" s="4">
        <v>27.163926137696599</v>
      </c>
      <c r="B6" s="4">
        <v>193.153838054706</v>
      </c>
      <c r="C6" s="4">
        <v>157.33853980891899</v>
      </c>
      <c r="D6" s="4">
        <v>451.08977139943102</v>
      </c>
      <c r="E6" s="4">
        <v>586.41078876142399</v>
      </c>
      <c r="F6" s="4">
        <v>116.519911622623</v>
      </c>
      <c r="G6" s="4">
        <v>244.227337187606</v>
      </c>
      <c r="H6" s="4">
        <v>165.187506454637</v>
      </c>
      <c r="I6" s="4">
        <v>32.349985510577099</v>
      </c>
      <c r="J6" s="2"/>
      <c r="K6" s="2"/>
      <c r="L6" s="2"/>
    </row>
    <row r="7" spans="1:12" x14ac:dyDescent="0.25">
      <c r="A7" s="4">
        <v>60.280194055472897</v>
      </c>
      <c r="B7" s="4">
        <v>205.73499473684501</v>
      </c>
      <c r="C7" s="4">
        <v>124.519786525946</v>
      </c>
      <c r="D7" s="4">
        <v>452.23448600220502</v>
      </c>
      <c r="E7" s="4">
        <v>487.28675670867602</v>
      </c>
      <c r="F7" s="4">
        <v>152.151443979449</v>
      </c>
      <c r="G7" s="4">
        <v>236.268078020009</v>
      </c>
      <c r="H7" s="4">
        <v>159.92713907447401</v>
      </c>
      <c r="I7" s="4">
        <v>63.573229531606501</v>
      </c>
      <c r="J7" s="2"/>
      <c r="K7" s="2"/>
      <c r="L7" s="2"/>
    </row>
    <row r="8" spans="1:12" x14ac:dyDescent="0.25">
      <c r="A8" s="4">
        <v>73.777823513227403</v>
      </c>
      <c r="B8" s="4">
        <v>190.293896224279</v>
      </c>
      <c r="C8" s="4">
        <v>201.77947172370401</v>
      </c>
      <c r="D8" s="4">
        <v>459.93400417191202</v>
      </c>
      <c r="E8" s="4">
        <v>463.695696455757</v>
      </c>
      <c r="F8" s="4">
        <v>88.528380373223996</v>
      </c>
      <c r="G8" s="4">
        <v>251.09288633148699</v>
      </c>
      <c r="H8" s="4">
        <v>172.22247401103999</v>
      </c>
      <c r="I8" s="4">
        <v>60.4616460463496</v>
      </c>
      <c r="J8" s="2"/>
      <c r="K8" s="2"/>
      <c r="L8" s="2"/>
    </row>
    <row r="9" spans="1:12" x14ac:dyDescent="0.25">
      <c r="A9" s="4">
        <v>51.101937091506798</v>
      </c>
      <c r="B9" s="4">
        <v>206.97613921933501</v>
      </c>
      <c r="C9" s="4">
        <v>138.483072335381</v>
      </c>
      <c r="D9" s="4">
        <v>466.83872371766603</v>
      </c>
      <c r="E9" s="4">
        <v>550.34012402342898</v>
      </c>
      <c r="F9" s="4">
        <v>77.579323408277105</v>
      </c>
      <c r="G9" s="4">
        <v>183.48763716823299</v>
      </c>
      <c r="H9" s="4">
        <v>126.013551664841</v>
      </c>
      <c r="I9" s="4">
        <v>52.8508316129683</v>
      </c>
      <c r="J9" s="2"/>
      <c r="K9" s="2"/>
      <c r="L9" s="2"/>
    </row>
    <row r="10" spans="1:12" x14ac:dyDescent="0.25">
      <c r="A10" s="4">
        <v>53.336175195165097</v>
      </c>
      <c r="B10" s="4">
        <v>142.05283809595801</v>
      </c>
      <c r="C10" s="4">
        <v>185.363353803764</v>
      </c>
      <c r="D10" s="4">
        <v>488.84092461683201</v>
      </c>
      <c r="E10" s="4">
        <v>545.04230663341605</v>
      </c>
      <c r="F10" s="4">
        <v>15.4390613417283</v>
      </c>
      <c r="G10" s="4">
        <v>168.58298130071401</v>
      </c>
      <c r="H10" s="4">
        <v>178.28733614732201</v>
      </c>
      <c r="I10" s="4">
        <v>47.293221959449099</v>
      </c>
      <c r="J10" s="2"/>
      <c r="K10" s="2"/>
      <c r="L10" s="2"/>
    </row>
    <row r="11" spans="1:12" x14ac:dyDescent="0.25">
      <c r="A11" s="4">
        <v>42.1974541987544</v>
      </c>
      <c r="B11" s="4">
        <v>112.47899022981601</v>
      </c>
      <c r="C11" s="4">
        <v>301.62577146977202</v>
      </c>
      <c r="D11" s="4">
        <v>494.74497396025401</v>
      </c>
      <c r="E11" s="4">
        <v>541.15642079212205</v>
      </c>
      <c r="F11" s="4">
        <v>26.503278812453502</v>
      </c>
      <c r="G11" s="4">
        <v>194.11345730047401</v>
      </c>
      <c r="H11" s="4">
        <v>204.63360569923</v>
      </c>
      <c r="I11" s="4">
        <v>55.3820809064025</v>
      </c>
      <c r="J11" s="2"/>
      <c r="K11" s="2"/>
      <c r="L11" s="2"/>
    </row>
    <row r="12" spans="1:12" x14ac:dyDescent="0.25">
      <c r="A12" s="4">
        <v>13.517951393943401</v>
      </c>
      <c r="B12" s="4">
        <v>231.957993714982</v>
      </c>
      <c r="C12" s="4">
        <v>108.39540658934401</v>
      </c>
      <c r="D12" s="4">
        <v>502.81439524770201</v>
      </c>
      <c r="E12" s="4">
        <v>627.75705083675905</v>
      </c>
      <c r="F12" s="4">
        <v>57.011382403182999</v>
      </c>
      <c r="G12" s="4">
        <v>110.442594197235</v>
      </c>
      <c r="H12" s="4">
        <v>130.18382962463701</v>
      </c>
      <c r="I12" s="4">
        <v>104.128782561639</v>
      </c>
      <c r="J12" s="2"/>
      <c r="K12" s="2"/>
      <c r="L12" s="2"/>
    </row>
    <row r="13" spans="1:12" x14ac:dyDescent="0.25">
      <c r="A13" s="4">
        <v>6.8413212135638402</v>
      </c>
      <c r="B13" s="4">
        <v>85.055417487814907</v>
      </c>
      <c r="C13" s="4">
        <v>125.04363276053201</v>
      </c>
      <c r="D13" s="4">
        <v>509.108201739207</v>
      </c>
      <c r="E13" s="4">
        <v>576.03791250044003</v>
      </c>
      <c r="F13" s="4">
        <v>47.347403219042</v>
      </c>
      <c r="G13" s="4">
        <v>172.827372990583</v>
      </c>
      <c r="H13" s="4">
        <v>231.055993604631</v>
      </c>
      <c r="I13" s="4">
        <v>123.684412965497</v>
      </c>
      <c r="J13" s="2"/>
      <c r="K13" s="2"/>
      <c r="L13" s="2"/>
    </row>
    <row r="14" spans="1:12" x14ac:dyDescent="0.25">
      <c r="A14" s="4">
        <v>42.2813962702335</v>
      </c>
      <c r="B14" s="4">
        <v>214.02971602461599</v>
      </c>
      <c r="C14" s="4">
        <v>249.73913206367999</v>
      </c>
      <c r="D14" s="4">
        <v>514.43684759353698</v>
      </c>
      <c r="E14" s="4">
        <v>609.81879907835696</v>
      </c>
      <c r="F14" s="4">
        <v>64.853088046249894</v>
      </c>
      <c r="G14" s="4">
        <v>182.22605991915299</v>
      </c>
      <c r="H14" s="4">
        <v>178.08670936897599</v>
      </c>
      <c r="I14" s="4">
        <v>90.075851929629394</v>
      </c>
      <c r="J14" s="2"/>
      <c r="K14" s="2"/>
      <c r="L14" s="2"/>
    </row>
    <row r="15" spans="1:12" x14ac:dyDescent="0.25">
      <c r="A15" s="4">
        <v>27.163926137696599</v>
      </c>
      <c r="B15" s="4">
        <v>174.77528837402801</v>
      </c>
      <c r="C15" s="4">
        <v>203.882459223056</v>
      </c>
      <c r="D15" s="4">
        <v>519.50021815733101</v>
      </c>
      <c r="E15" s="4">
        <v>919.32109470148703</v>
      </c>
      <c r="F15" s="4">
        <v>59.96731443246</v>
      </c>
      <c r="G15" s="4">
        <v>184.604900417935</v>
      </c>
      <c r="H15" s="4">
        <v>219.57370414903301</v>
      </c>
      <c r="I15" s="4">
        <v>46.295164864596401</v>
      </c>
      <c r="J15" s="2"/>
      <c r="K15" s="2"/>
      <c r="L15" s="2"/>
    </row>
    <row r="16" spans="1:12" x14ac:dyDescent="0.25">
      <c r="A16" s="4">
        <v>60.280194055472897</v>
      </c>
      <c r="B16" s="4">
        <v>166.95236117275701</v>
      </c>
      <c r="C16" s="4">
        <v>250.38396838078901</v>
      </c>
      <c r="D16" s="4">
        <v>523.91427877556998</v>
      </c>
      <c r="E16" s="4">
        <v>455.55197048596199</v>
      </c>
      <c r="F16" s="4">
        <v>67.870764141118997</v>
      </c>
      <c r="G16" s="4">
        <v>105.95712995205101</v>
      </c>
      <c r="H16" s="4">
        <v>104.128782561639</v>
      </c>
      <c r="I16" s="4">
        <v>88.685984483309596</v>
      </c>
      <c r="J16" s="2"/>
      <c r="K16" s="2"/>
      <c r="L16" s="2"/>
    </row>
    <row r="17" spans="1:12" x14ac:dyDescent="0.25">
      <c r="A17" s="4">
        <v>73.777823513227403</v>
      </c>
      <c r="B17" s="4">
        <v>119.654328072271</v>
      </c>
      <c r="C17" s="4">
        <v>273.89475198519398</v>
      </c>
      <c r="D17" s="4">
        <v>535.04164946417905</v>
      </c>
      <c r="E17" s="4">
        <v>501.87340111094898</v>
      </c>
      <c r="F17" s="4">
        <v>44.134047672022902</v>
      </c>
      <c r="G17" s="4">
        <v>139.416610784385</v>
      </c>
      <c r="H17" s="4">
        <v>123.684412965497</v>
      </c>
      <c r="I17" s="4">
        <v>98.870767716993896</v>
      </c>
      <c r="J17" s="2"/>
      <c r="K17" s="2"/>
      <c r="L17" s="2"/>
    </row>
    <row r="18" spans="1:12" x14ac:dyDescent="0.25">
      <c r="A18" s="4">
        <v>51.101937091506798</v>
      </c>
      <c r="B18" s="4">
        <v>134.78710356157001</v>
      </c>
      <c r="C18" s="4">
        <v>177.812607362813</v>
      </c>
      <c r="D18" s="4">
        <v>543.93623037824898</v>
      </c>
      <c r="E18" s="4">
        <v>533.95205911461699</v>
      </c>
      <c r="F18" s="4">
        <v>17.746751183059601</v>
      </c>
      <c r="G18" s="4">
        <v>297.26255758049899</v>
      </c>
      <c r="H18" s="4">
        <v>90.075851929629394</v>
      </c>
      <c r="I18" s="4">
        <v>99.504718718839001</v>
      </c>
      <c r="J18" s="2"/>
      <c r="K18" s="2"/>
      <c r="L18" s="2"/>
    </row>
    <row r="19" spans="1:12" x14ac:dyDescent="0.25">
      <c r="A19" s="4">
        <v>53.336175195165097</v>
      </c>
      <c r="B19" s="4">
        <v>129.06932884688501</v>
      </c>
      <c r="C19" s="4">
        <v>175.834235566714</v>
      </c>
      <c r="D19" s="4">
        <v>552.94276921962899</v>
      </c>
      <c r="E19" s="4">
        <v>388.86652288454002</v>
      </c>
      <c r="F19" s="4">
        <v>153.83259392759601</v>
      </c>
      <c r="G19" s="4">
        <v>161.62462235532499</v>
      </c>
      <c r="H19" s="4">
        <v>46.295164864596401</v>
      </c>
      <c r="I19" s="4">
        <v>110.808878464247</v>
      </c>
      <c r="J19" s="2"/>
      <c r="K19" s="2"/>
      <c r="L19" s="2"/>
    </row>
    <row r="20" spans="1:12" x14ac:dyDescent="0.25">
      <c r="A20" s="4"/>
      <c r="B20" s="4">
        <v>110.383933911016</v>
      </c>
      <c r="C20" s="4">
        <v>166.32331631602801</v>
      </c>
      <c r="D20" s="4">
        <v>560.14891906578202</v>
      </c>
      <c r="E20" s="4">
        <v>485.28672241588703</v>
      </c>
      <c r="F20" s="4">
        <v>165.176831649836</v>
      </c>
      <c r="G20" s="4">
        <v>95.557823692427903</v>
      </c>
      <c r="H20" s="4">
        <v>337.34841306697399</v>
      </c>
      <c r="I20" s="4">
        <v>84.335470528971896</v>
      </c>
      <c r="J20" s="2"/>
      <c r="K20" s="2"/>
      <c r="L20" s="2"/>
    </row>
    <row r="21" spans="1:12" x14ac:dyDescent="0.25">
      <c r="B21" s="4">
        <v>93.341144282601107</v>
      </c>
      <c r="C21" s="4">
        <v>239.241140051542</v>
      </c>
      <c r="D21" s="4">
        <v>562.97953406636498</v>
      </c>
      <c r="E21" s="4">
        <v>510.557352646303</v>
      </c>
      <c r="F21" s="4">
        <v>10.830941694417</v>
      </c>
      <c r="G21" s="4">
        <v>54.142490234650303</v>
      </c>
      <c r="H21" s="4">
        <v>316.43656612817398</v>
      </c>
      <c r="I21" s="4">
        <v>374.63466219627401</v>
      </c>
      <c r="J21" s="2"/>
      <c r="K21" s="2"/>
      <c r="L21" s="2"/>
    </row>
    <row r="22" spans="1:12" x14ac:dyDescent="0.25">
      <c r="B22" s="4">
        <v>136.40106805928599</v>
      </c>
      <c r="C22" s="4">
        <v>207.47592206823899</v>
      </c>
      <c r="D22" s="4">
        <v>567.69249623258202</v>
      </c>
      <c r="E22" s="4">
        <v>576.96957348379203</v>
      </c>
      <c r="F22" s="4">
        <v>27.229806358818301</v>
      </c>
      <c r="G22" s="4">
        <v>86.358507316214499</v>
      </c>
      <c r="H22" s="4">
        <v>352.15621426581498</v>
      </c>
      <c r="I22" s="4">
        <v>364.47817911678999</v>
      </c>
      <c r="J22" s="2"/>
      <c r="K22" s="2"/>
      <c r="L22" s="2"/>
    </row>
    <row r="23" spans="1:12" x14ac:dyDescent="0.25">
      <c r="B23" s="4">
        <v>101.66016410141501</v>
      </c>
      <c r="C23" s="4">
        <v>207.06517361286399</v>
      </c>
      <c r="D23" s="4">
        <v>568.49223321780198</v>
      </c>
      <c r="E23" s="4">
        <v>625.68899249225205</v>
      </c>
      <c r="F23" s="4">
        <v>32.090695643043802</v>
      </c>
      <c r="G23" s="4">
        <v>60.077453459901101</v>
      </c>
      <c r="H23" s="4">
        <v>263.72571930372601</v>
      </c>
      <c r="I23" s="4">
        <v>141.53937969533999</v>
      </c>
      <c r="J23" s="2"/>
      <c r="K23" s="2"/>
      <c r="L23" s="2"/>
    </row>
    <row r="24" spans="1:12" ht="17.25" x14ac:dyDescent="0.25">
      <c r="A24" s="28" t="s">
        <v>99</v>
      </c>
      <c r="B24" s="4">
        <v>58.2911805390398</v>
      </c>
      <c r="C24" s="4">
        <v>226.80681700107499</v>
      </c>
      <c r="D24" s="4">
        <v>571.69973310036096</v>
      </c>
      <c r="E24" s="4">
        <v>700.41563489068699</v>
      </c>
      <c r="F24" s="4">
        <v>41.7374936796162</v>
      </c>
      <c r="G24" s="4">
        <v>142.30909088385101</v>
      </c>
      <c r="H24" s="4">
        <v>371.17650715208299</v>
      </c>
      <c r="I24" s="4">
        <v>127.414687336245</v>
      </c>
      <c r="J24" s="2"/>
      <c r="K24" s="2"/>
      <c r="L24" s="2"/>
    </row>
    <row r="25" spans="1:12" x14ac:dyDescent="0.25">
      <c r="A25" s="28" t="s">
        <v>81</v>
      </c>
      <c r="B25" s="4">
        <v>93.347237772923094</v>
      </c>
      <c r="C25" s="4">
        <v>201.233726279705</v>
      </c>
      <c r="D25" s="4">
        <v>573.89494847798699</v>
      </c>
      <c r="E25" s="4">
        <v>627.33253473472803</v>
      </c>
      <c r="F25" s="4">
        <v>24.708635878521999</v>
      </c>
      <c r="G25" s="4">
        <v>139.60230976090901</v>
      </c>
      <c r="H25" s="4">
        <v>398.60003729512403</v>
      </c>
      <c r="I25" s="4">
        <v>111.88912494787201</v>
      </c>
      <c r="J25" s="2"/>
      <c r="K25" s="2"/>
      <c r="L25" s="2"/>
    </row>
    <row r="26" spans="1:12" x14ac:dyDescent="0.25">
      <c r="A26" s="28" t="s">
        <v>82</v>
      </c>
      <c r="B26" s="4">
        <v>102.566259798215</v>
      </c>
      <c r="C26" s="4">
        <v>224.233065297758</v>
      </c>
      <c r="D26" s="4">
        <v>581.601263306178</v>
      </c>
      <c r="E26" s="4">
        <v>499.045598928804</v>
      </c>
      <c r="F26" s="4">
        <v>44.235574119681601</v>
      </c>
      <c r="G26" s="4">
        <v>83.785696867990197</v>
      </c>
      <c r="H26" s="4">
        <v>14.6706152925411</v>
      </c>
      <c r="I26" s="4">
        <v>103.182263029974</v>
      </c>
      <c r="J26" s="2"/>
      <c r="K26" s="2"/>
      <c r="L26" s="2"/>
    </row>
    <row r="27" spans="1:12" ht="17.25" x14ac:dyDescent="0.25">
      <c r="A27" s="28" t="s">
        <v>100</v>
      </c>
      <c r="B27" s="4">
        <v>124.21038346572399</v>
      </c>
      <c r="C27" s="4">
        <v>223.54335710118701</v>
      </c>
      <c r="D27" s="4">
        <v>581.72679743342803</v>
      </c>
      <c r="E27" s="4">
        <v>636.16630673990198</v>
      </c>
      <c r="F27" s="4"/>
      <c r="G27" s="4">
        <v>276.76799663552703</v>
      </c>
      <c r="H27" s="4">
        <v>206.635326293833</v>
      </c>
      <c r="I27" s="4">
        <v>28.170241388373299</v>
      </c>
      <c r="J27" s="2"/>
      <c r="K27" s="2"/>
      <c r="L27" s="2"/>
    </row>
    <row r="28" spans="1:12" x14ac:dyDescent="0.25">
      <c r="B28" s="4">
        <v>318.29863497844099</v>
      </c>
      <c r="C28" s="4">
        <v>262.69043594334198</v>
      </c>
      <c r="D28" s="4">
        <v>583.12963109610996</v>
      </c>
      <c r="E28" s="4">
        <v>477.86912322723902</v>
      </c>
      <c r="F28" s="4"/>
      <c r="G28" s="4">
        <v>144.17931980942899</v>
      </c>
      <c r="H28" s="4">
        <v>316.32944686599899</v>
      </c>
      <c r="I28" s="4">
        <v>27.545174975218</v>
      </c>
      <c r="J28" s="2"/>
      <c r="K28" s="2"/>
      <c r="L28" s="2"/>
    </row>
    <row r="29" spans="1:12" x14ac:dyDescent="0.25">
      <c r="B29" s="4">
        <v>152.005001443613</v>
      </c>
      <c r="C29" s="4">
        <v>194.80127507939099</v>
      </c>
      <c r="D29" s="4">
        <v>586.34355694841395</v>
      </c>
      <c r="E29" s="4">
        <v>486.10698662501602</v>
      </c>
      <c r="F29" s="4"/>
      <c r="G29" s="4">
        <v>210.22568551708099</v>
      </c>
      <c r="H29" s="4"/>
      <c r="I29" s="4">
        <v>313.34557391169898</v>
      </c>
      <c r="J29" s="2"/>
      <c r="K29" s="2"/>
      <c r="L29" s="2"/>
    </row>
    <row r="30" spans="1:12" x14ac:dyDescent="0.25">
      <c r="A30" s="4"/>
      <c r="B30" s="4">
        <v>155.95045981792501</v>
      </c>
      <c r="C30" s="4">
        <v>290.48376263941998</v>
      </c>
      <c r="D30" s="4">
        <v>596.51923408211701</v>
      </c>
      <c r="E30" s="4">
        <v>459.39244173860197</v>
      </c>
      <c r="F30" s="4"/>
      <c r="G30" s="4">
        <v>264.08868533792401</v>
      </c>
      <c r="H30" s="4"/>
      <c r="I30" s="4">
        <v>304.08663640119801</v>
      </c>
      <c r="J30" s="2"/>
      <c r="K30" s="2"/>
      <c r="L30" s="2"/>
    </row>
    <row r="31" spans="1:12" x14ac:dyDescent="0.25">
      <c r="A31" s="4"/>
      <c r="B31" s="4">
        <v>90.389884478740299</v>
      </c>
      <c r="C31" s="4">
        <v>248.34844071952699</v>
      </c>
      <c r="D31" s="4">
        <v>603.74717449974401</v>
      </c>
      <c r="E31" s="4">
        <v>443.97217707906498</v>
      </c>
      <c r="F31" s="4"/>
      <c r="G31" s="4">
        <v>74.360917842756706</v>
      </c>
      <c r="H31" s="4"/>
      <c r="I31" s="4">
        <v>312.51291014845401</v>
      </c>
      <c r="J31" s="2"/>
      <c r="K31" s="2"/>
      <c r="L31" s="2"/>
    </row>
    <row r="32" spans="1:12" x14ac:dyDescent="0.25">
      <c r="A32" s="4"/>
      <c r="B32" s="4">
        <v>208.83776028323601</v>
      </c>
      <c r="C32" s="4">
        <v>222.32081846519301</v>
      </c>
      <c r="D32" s="4">
        <v>604.17621093823004</v>
      </c>
      <c r="E32" s="4">
        <v>489.84757642566098</v>
      </c>
      <c r="F32" s="4"/>
      <c r="G32" s="4">
        <v>211.663509097108</v>
      </c>
      <c r="H32" s="4"/>
      <c r="I32" s="4">
        <v>368.26797685294201</v>
      </c>
      <c r="J32" s="2"/>
      <c r="K32" s="2"/>
      <c r="L32" s="2"/>
    </row>
    <row r="33" spans="1:12" x14ac:dyDescent="0.25">
      <c r="A33" s="4"/>
      <c r="B33" s="4">
        <v>133.93322249220699</v>
      </c>
      <c r="C33" s="4">
        <v>279.39940765591098</v>
      </c>
      <c r="D33" s="4">
        <v>605.66393036598504</v>
      </c>
      <c r="E33" s="4">
        <v>424.87470140798803</v>
      </c>
      <c r="F33" s="4"/>
      <c r="G33" s="4">
        <v>361.33041021140099</v>
      </c>
      <c r="H33" s="4"/>
      <c r="I33" s="4">
        <v>57.335895763196397</v>
      </c>
      <c r="J33" s="2"/>
      <c r="K33" s="2"/>
      <c r="L33" s="2"/>
    </row>
    <row r="34" spans="1:12" x14ac:dyDescent="0.25">
      <c r="A34" s="4"/>
      <c r="B34" s="4">
        <v>257.32208258938198</v>
      </c>
      <c r="C34" s="4">
        <v>256.00240956180397</v>
      </c>
      <c r="D34" s="4">
        <v>613.24415372230203</v>
      </c>
      <c r="E34" s="4">
        <v>503.75141615034801</v>
      </c>
      <c r="F34" s="4"/>
      <c r="G34" s="4">
        <v>248.18899400650599</v>
      </c>
      <c r="H34" s="4"/>
      <c r="I34" s="4">
        <v>98.693471747194494</v>
      </c>
      <c r="J34" s="2"/>
      <c r="K34" s="2"/>
      <c r="L34" s="2"/>
    </row>
    <row r="35" spans="1:12" x14ac:dyDescent="0.25">
      <c r="A35" s="4"/>
      <c r="B35" s="4">
        <v>98.391084048526594</v>
      </c>
      <c r="C35" s="4">
        <v>273.88623095662098</v>
      </c>
      <c r="D35" s="4">
        <v>618.88275559761405</v>
      </c>
      <c r="E35" s="4">
        <v>531.81671268128105</v>
      </c>
      <c r="F35" s="4"/>
      <c r="G35" s="4">
        <v>252.04739270701401</v>
      </c>
      <c r="H35" s="4"/>
      <c r="I35" s="4">
        <v>564.64300000000003</v>
      </c>
      <c r="J35" s="2"/>
      <c r="K35" s="2"/>
      <c r="L35" s="2"/>
    </row>
    <row r="36" spans="1:12" x14ac:dyDescent="0.25">
      <c r="A36" s="4"/>
      <c r="B36" s="4">
        <v>88.6937374016658</v>
      </c>
      <c r="C36" s="4">
        <v>323.96994873129699</v>
      </c>
      <c r="D36" s="4">
        <v>620.26266973463703</v>
      </c>
      <c r="E36" s="4">
        <v>624.136916219863</v>
      </c>
      <c r="F36" s="4"/>
      <c r="G36" s="4"/>
      <c r="H36" s="4"/>
      <c r="I36" s="4">
        <v>426.76499999999999</v>
      </c>
      <c r="J36" s="2"/>
      <c r="K36" s="2"/>
      <c r="L36" s="2"/>
    </row>
    <row r="37" spans="1:12" x14ac:dyDescent="0.25">
      <c r="A37" s="4"/>
      <c r="B37" s="4">
        <v>97.185363740006395</v>
      </c>
      <c r="C37" s="4">
        <v>108.032272591789</v>
      </c>
      <c r="D37" s="4">
        <v>624.41967805984495</v>
      </c>
      <c r="E37" s="4">
        <v>651.98949505543601</v>
      </c>
      <c r="F37" s="4"/>
      <c r="H37" s="4"/>
      <c r="I37" s="4"/>
      <c r="J37" s="2"/>
      <c r="K37" s="2"/>
      <c r="L37" s="2"/>
    </row>
    <row r="38" spans="1:12" x14ac:dyDescent="0.25">
      <c r="A38" s="4"/>
      <c r="B38" s="4">
        <v>154.289402074658</v>
      </c>
      <c r="C38" s="4">
        <v>209.66585988188999</v>
      </c>
      <c r="D38" s="4">
        <v>630.142547740444</v>
      </c>
      <c r="E38" s="4">
        <v>606.59308031870796</v>
      </c>
      <c r="F38" s="4"/>
      <c r="G38" s="4"/>
      <c r="H38" s="4"/>
      <c r="I38" s="4"/>
      <c r="J38" s="2"/>
      <c r="K38" s="2"/>
      <c r="L38" s="2"/>
    </row>
    <row r="39" spans="1:12" x14ac:dyDescent="0.25">
      <c r="A39" s="4"/>
      <c r="B39" s="4">
        <v>103.96387056323501</v>
      </c>
      <c r="C39" s="4">
        <v>155.74229655840099</v>
      </c>
      <c r="D39" s="4">
        <v>632.63726865710498</v>
      </c>
      <c r="E39" s="4">
        <v>731.04444854182304</v>
      </c>
      <c r="F39" s="4"/>
      <c r="G39" s="4"/>
      <c r="H39" s="4"/>
      <c r="I39" s="4"/>
      <c r="J39" s="2"/>
      <c r="K39" s="2"/>
      <c r="L39" s="2"/>
    </row>
    <row r="40" spans="1:12" x14ac:dyDescent="0.25">
      <c r="A40" s="4"/>
      <c r="B40" s="4">
        <v>116.968487992581</v>
      </c>
      <c r="C40" s="4">
        <v>191.82610830713301</v>
      </c>
      <c r="D40" s="4">
        <v>632.84360148841802</v>
      </c>
      <c r="E40" s="4">
        <v>609.23110953150797</v>
      </c>
      <c r="F40" s="4"/>
      <c r="G40" s="4"/>
      <c r="H40" s="4"/>
      <c r="I40" s="4"/>
      <c r="J40" s="2"/>
      <c r="K40" s="2"/>
      <c r="L40" s="2"/>
    </row>
    <row r="41" spans="1:12" x14ac:dyDescent="0.25">
      <c r="A41" s="4"/>
      <c r="B41" s="4">
        <v>144.28711249199301</v>
      </c>
      <c r="C41" s="4">
        <v>111.68818188597101</v>
      </c>
      <c r="D41" s="4">
        <v>644.44225572868095</v>
      </c>
      <c r="E41" s="4"/>
      <c r="F41" s="4"/>
      <c r="G41" s="4"/>
      <c r="H41" s="4"/>
      <c r="I41" s="4"/>
      <c r="J41" s="2"/>
      <c r="K41" s="2"/>
      <c r="L41" s="2"/>
    </row>
    <row r="42" spans="1:12" x14ac:dyDescent="0.25">
      <c r="A42" s="4"/>
      <c r="B42" s="4">
        <v>123.430835167122</v>
      </c>
      <c r="C42" s="4">
        <v>119.167960409184</v>
      </c>
      <c r="D42" s="4">
        <v>652.42667668138904</v>
      </c>
      <c r="E42" s="4"/>
      <c r="F42" s="4"/>
      <c r="G42" s="4"/>
      <c r="H42" s="4"/>
      <c r="I42" s="4"/>
      <c r="J42" s="2"/>
      <c r="K42" s="2"/>
      <c r="L42" s="2"/>
    </row>
    <row r="43" spans="1:12" x14ac:dyDescent="0.25">
      <c r="A43" s="4"/>
      <c r="B43" s="4">
        <v>119.631490284356</v>
      </c>
      <c r="C43" s="4">
        <v>189.80954739414301</v>
      </c>
      <c r="D43" s="4">
        <v>658.246185553548</v>
      </c>
      <c r="E43" s="4"/>
      <c r="F43" s="4"/>
      <c r="G43" s="4"/>
      <c r="H43" s="4"/>
      <c r="I43" s="4"/>
      <c r="J43" s="2"/>
      <c r="K43" s="2"/>
      <c r="L43" s="2"/>
    </row>
    <row r="44" spans="1:12" x14ac:dyDescent="0.25">
      <c r="A44" s="4"/>
      <c r="B44" s="4">
        <v>139.653187886057</v>
      </c>
      <c r="C44" s="4">
        <v>192.20126817026801</v>
      </c>
      <c r="D44" s="4">
        <v>673.16088752239295</v>
      </c>
      <c r="E44" s="4"/>
      <c r="F44" s="4"/>
      <c r="G44" s="4"/>
      <c r="H44" s="4"/>
      <c r="I44" s="4"/>
      <c r="J44" s="2"/>
      <c r="K44" s="2"/>
      <c r="L44" s="2"/>
    </row>
    <row r="45" spans="1:12" x14ac:dyDescent="0.25">
      <c r="A45" s="4"/>
      <c r="B45" s="4">
        <v>129.81781118619699</v>
      </c>
      <c r="C45" s="4">
        <v>186.426396175511</v>
      </c>
      <c r="D45" s="4">
        <v>678.08466919076898</v>
      </c>
      <c r="E45" s="4"/>
      <c r="F45" s="4"/>
      <c r="G45" s="4"/>
      <c r="H45" s="4"/>
      <c r="I45" s="4"/>
      <c r="J45" s="2"/>
      <c r="K45" s="2"/>
      <c r="L45" s="2"/>
    </row>
    <row r="46" spans="1:12" x14ac:dyDescent="0.25">
      <c r="A46" s="4"/>
      <c r="B46" s="4">
        <v>164.563526059265</v>
      </c>
      <c r="C46" s="4">
        <v>77.833909655237406</v>
      </c>
      <c r="D46" s="4">
        <v>679.23492196623101</v>
      </c>
      <c r="E46" s="4"/>
      <c r="F46" s="4"/>
      <c r="G46" s="4"/>
      <c r="H46" s="4"/>
      <c r="I46" s="4"/>
      <c r="J46" s="2"/>
      <c r="K46" s="2"/>
      <c r="L46" s="2"/>
    </row>
    <row r="47" spans="1:12" x14ac:dyDescent="0.25">
      <c r="A47" s="4"/>
      <c r="B47" s="4">
        <v>159.02255267955499</v>
      </c>
      <c r="C47" s="4">
        <v>203.44676025332899</v>
      </c>
      <c r="D47" s="4">
        <v>682.19160331824105</v>
      </c>
      <c r="E47" s="4"/>
      <c r="F47" s="4"/>
      <c r="G47" s="4"/>
      <c r="H47" s="4"/>
      <c r="I47" s="4"/>
      <c r="J47" s="2"/>
      <c r="K47" s="2"/>
      <c r="L47" s="2"/>
    </row>
    <row r="48" spans="1:12" x14ac:dyDescent="0.25">
      <c r="A48" s="4"/>
      <c r="B48" s="4">
        <v>98.253764781895896</v>
      </c>
      <c r="C48" s="4">
        <v>288.15623691546398</v>
      </c>
      <c r="D48" s="4">
        <v>689.35997247334399</v>
      </c>
      <c r="E48" s="4"/>
      <c r="F48" s="4"/>
      <c r="G48" s="4"/>
      <c r="H48" s="4"/>
      <c r="I48" s="4"/>
      <c r="J48" s="2"/>
      <c r="K48" s="2"/>
      <c r="L48" s="2"/>
    </row>
    <row r="49" spans="1:12" x14ac:dyDescent="0.25">
      <c r="A49" s="4"/>
      <c r="B49" s="4">
        <v>132.22173290988701</v>
      </c>
      <c r="C49" s="4">
        <v>339.37242622500003</v>
      </c>
      <c r="D49" s="4">
        <v>700.60396533405196</v>
      </c>
      <c r="E49" s="4"/>
      <c r="F49" s="4"/>
      <c r="G49" s="4"/>
      <c r="H49" s="4"/>
      <c r="I49" s="4"/>
      <c r="J49" s="2"/>
      <c r="K49" s="2"/>
      <c r="L49" s="2"/>
    </row>
    <row r="50" spans="1:12" x14ac:dyDescent="0.25">
      <c r="A50" s="4"/>
      <c r="B50" s="4">
        <v>170.04569176237899</v>
      </c>
      <c r="C50" s="4">
        <v>224.461041002928</v>
      </c>
      <c r="D50" s="4">
        <v>705.87301243214995</v>
      </c>
      <c r="E50" s="4"/>
      <c r="F50" s="4"/>
      <c r="G50" s="4"/>
      <c r="H50" s="4"/>
      <c r="I50" s="4"/>
      <c r="J50" s="2"/>
      <c r="K50" s="2"/>
      <c r="L50" s="2"/>
    </row>
    <row r="51" spans="1:12" x14ac:dyDescent="0.25">
      <c r="A51" s="4"/>
      <c r="B51" s="4">
        <v>143.92444903262901</v>
      </c>
      <c r="C51" s="4">
        <v>177.890921324847</v>
      </c>
      <c r="D51" s="4">
        <v>705.96929877226705</v>
      </c>
      <c r="E51" s="4"/>
      <c r="F51" s="4"/>
      <c r="G51" s="4"/>
      <c r="H51" s="4"/>
      <c r="I51" s="4"/>
      <c r="J51" s="2"/>
      <c r="K51" s="2"/>
      <c r="L51" s="2"/>
    </row>
    <row r="52" spans="1:12" x14ac:dyDescent="0.25">
      <c r="A52" s="4"/>
      <c r="B52" s="4">
        <v>149.223407102838</v>
      </c>
      <c r="C52" s="4">
        <v>185.972759204505</v>
      </c>
      <c r="D52" s="4">
        <v>735.08206722060902</v>
      </c>
      <c r="E52" s="4"/>
      <c r="F52" s="4"/>
      <c r="G52" s="4"/>
      <c r="H52" s="4"/>
      <c r="I52" s="4"/>
      <c r="J52" s="2"/>
      <c r="K52" s="2"/>
      <c r="L52" s="2"/>
    </row>
    <row r="53" spans="1:12" x14ac:dyDescent="0.25">
      <c r="A53" s="4"/>
      <c r="B53" s="4">
        <v>91.325364858737501</v>
      </c>
      <c r="C53" s="4">
        <v>185.636635160282</v>
      </c>
      <c r="D53" s="4">
        <v>743.73764968349099</v>
      </c>
      <c r="E53" s="4"/>
      <c r="F53" s="4"/>
      <c r="G53" s="4"/>
      <c r="H53" s="4"/>
      <c r="I53" s="4"/>
      <c r="J53" s="2"/>
      <c r="K53" s="2"/>
      <c r="L53" s="2"/>
    </row>
    <row r="54" spans="1:12" x14ac:dyDescent="0.25">
      <c r="A54" s="4"/>
      <c r="B54" s="4">
        <v>119.56262274199899</v>
      </c>
      <c r="C54" s="4">
        <v>148.88594318600599</v>
      </c>
      <c r="D54" s="4">
        <v>776.27429119964904</v>
      </c>
      <c r="E54" s="4"/>
      <c r="F54" s="4"/>
      <c r="G54" s="4"/>
      <c r="H54" s="4"/>
      <c r="I54" s="4"/>
      <c r="J54" s="2"/>
      <c r="K54" s="2"/>
      <c r="L54" s="2"/>
    </row>
    <row r="55" spans="1:12" x14ac:dyDescent="0.25">
      <c r="A55" s="4"/>
      <c r="B55" s="4">
        <v>90.482716757326102</v>
      </c>
      <c r="C55" s="4">
        <v>221.381641899193</v>
      </c>
      <c r="D55" s="4">
        <v>788.82764842649897</v>
      </c>
      <c r="E55" s="4"/>
      <c r="F55" s="4"/>
      <c r="G55" s="4"/>
      <c r="H55" s="4"/>
      <c r="I55" s="4"/>
      <c r="J55" s="2"/>
      <c r="K55" s="2"/>
      <c r="L55" s="2"/>
    </row>
    <row r="56" spans="1:12" x14ac:dyDescent="0.25">
      <c r="A56" s="4"/>
      <c r="B56" s="4">
        <v>72.937985533796805</v>
      </c>
      <c r="C56" s="4">
        <v>236.46372471034101</v>
      </c>
      <c r="D56" s="4">
        <v>792.27385534109203</v>
      </c>
      <c r="E56" s="4"/>
      <c r="F56" s="4"/>
      <c r="G56" s="4"/>
      <c r="H56" s="4"/>
      <c r="I56" s="4"/>
      <c r="J56" s="2"/>
      <c r="K56" s="2"/>
      <c r="L56" s="2"/>
    </row>
    <row r="57" spans="1:12" x14ac:dyDescent="0.25">
      <c r="A57" s="4"/>
      <c r="B57" s="4"/>
      <c r="C57" s="4">
        <v>203.313730925166</v>
      </c>
      <c r="D57" s="4">
        <v>794.76420353294895</v>
      </c>
      <c r="E57" s="4"/>
      <c r="F57" s="4"/>
      <c r="G57" s="4"/>
      <c r="H57" s="4"/>
      <c r="I57" s="4"/>
      <c r="J57" s="2"/>
      <c r="K57" s="2"/>
      <c r="L57" s="2"/>
    </row>
    <row r="58" spans="1:12" x14ac:dyDescent="0.25">
      <c r="A58" s="4"/>
      <c r="B58" s="4"/>
      <c r="C58" s="4">
        <v>217.360599395778</v>
      </c>
      <c r="D58" s="4">
        <v>821.10963457808896</v>
      </c>
      <c r="E58" s="4"/>
      <c r="F58" s="4"/>
      <c r="G58" s="4"/>
      <c r="H58" s="4"/>
      <c r="I58" s="4"/>
      <c r="J58" s="2"/>
      <c r="K58" s="2"/>
      <c r="L58" s="2"/>
    </row>
    <row r="59" spans="1:12" x14ac:dyDescent="0.25">
      <c r="A59" s="4"/>
      <c r="B59" s="4"/>
      <c r="C59" s="4">
        <v>64.803131314958605</v>
      </c>
      <c r="D59" s="4">
        <v>821.491883357436</v>
      </c>
      <c r="E59" s="4"/>
      <c r="F59" s="4"/>
      <c r="G59" s="4"/>
      <c r="H59" s="4"/>
      <c r="I59" s="4"/>
      <c r="J59" s="2"/>
      <c r="K59" s="2"/>
      <c r="L59" s="2"/>
    </row>
    <row r="60" spans="1:12" x14ac:dyDescent="0.25">
      <c r="A60" s="4"/>
      <c r="B60" s="4"/>
      <c r="C60" s="4">
        <v>176.046888599639</v>
      </c>
      <c r="D60" s="4">
        <v>906.79006552285296</v>
      </c>
      <c r="E60" s="4"/>
      <c r="F60" s="4"/>
      <c r="G60" s="4"/>
      <c r="H60" s="4"/>
      <c r="I60" s="4"/>
      <c r="J60" s="2"/>
      <c r="K60" s="2"/>
      <c r="L60" s="2"/>
    </row>
    <row r="61" spans="1:12" x14ac:dyDescent="0.25">
      <c r="A61" s="4"/>
      <c r="B61" s="4"/>
      <c r="C61" s="4"/>
      <c r="D61" s="4">
        <v>933.55508917252598</v>
      </c>
      <c r="E61" s="4"/>
      <c r="F61" s="4"/>
      <c r="G61" s="4"/>
      <c r="H61" s="4"/>
      <c r="I61" s="4"/>
      <c r="J61" s="2"/>
      <c r="K61" s="2"/>
      <c r="L61" s="2"/>
    </row>
    <row r="62" spans="1:12" x14ac:dyDescent="0.25">
      <c r="A62" s="4"/>
      <c r="B62" s="4"/>
      <c r="C62" s="4"/>
      <c r="D62" s="4">
        <v>939.24134590722701</v>
      </c>
      <c r="E62" s="4"/>
      <c r="F62" s="4"/>
      <c r="G62" s="4"/>
      <c r="H62" s="4"/>
      <c r="I62" s="4"/>
      <c r="J62" s="2"/>
      <c r="K62" s="2"/>
      <c r="L62" s="2"/>
    </row>
    <row r="63" spans="1:12" x14ac:dyDescent="0.25">
      <c r="A63" s="4"/>
      <c r="B63" s="4"/>
      <c r="C63" s="4"/>
      <c r="D63" s="4">
        <v>1009.81784792101</v>
      </c>
      <c r="E63" s="4"/>
      <c r="F63" s="4"/>
      <c r="G63" s="4"/>
      <c r="H63" s="4"/>
      <c r="I63" s="4"/>
      <c r="J63" s="2"/>
      <c r="K63" s="2"/>
      <c r="L63" s="2"/>
    </row>
    <row r="64" spans="1:12" x14ac:dyDescent="0.25">
      <c r="A64" s="4"/>
      <c r="B64" s="4"/>
      <c r="C64" s="4"/>
      <c r="D64" s="4">
        <v>1020.17782708421</v>
      </c>
      <c r="E64" s="4"/>
      <c r="F64" s="4"/>
      <c r="G64" s="4"/>
      <c r="H64" s="4"/>
      <c r="I64" s="4"/>
      <c r="J64" s="2"/>
      <c r="K64" s="2"/>
      <c r="L64" s="2"/>
    </row>
    <row r="65" spans="1:11" x14ac:dyDescent="0.25">
      <c r="A65" s="4"/>
      <c r="B65" s="4"/>
      <c r="C65" s="4"/>
      <c r="D65" s="4">
        <v>819.06120050624497</v>
      </c>
      <c r="E65" s="4"/>
      <c r="F65" s="4"/>
      <c r="G65" s="4"/>
      <c r="H65" s="4"/>
      <c r="I65" s="4"/>
      <c r="J65" s="2"/>
      <c r="K65" s="2"/>
    </row>
    <row r="66" spans="1:11" x14ac:dyDescent="0.25">
      <c r="A66" s="4"/>
      <c r="B66" s="4"/>
      <c r="C66" s="4"/>
      <c r="D66" s="4">
        <v>511.60125253731098</v>
      </c>
      <c r="E66" s="4"/>
      <c r="F66" s="4"/>
      <c r="G66" s="4"/>
      <c r="H66" s="4"/>
      <c r="I66" s="4"/>
      <c r="J66" s="2"/>
      <c r="K66" s="2"/>
    </row>
    <row r="67" spans="1:11" x14ac:dyDescent="0.25">
      <c r="A67" s="4"/>
      <c r="B67" s="4"/>
      <c r="C67" s="4"/>
      <c r="D67" s="4">
        <v>448.913654203264</v>
      </c>
      <c r="E67" s="4"/>
      <c r="F67" s="4"/>
      <c r="G67" s="4"/>
      <c r="H67" s="4"/>
      <c r="I67" s="4"/>
      <c r="J67" s="2"/>
      <c r="K67" s="2"/>
    </row>
    <row r="68" spans="1:11" x14ac:dyDescent="0.25">
      <c r="A68" s="4"/>
      <c r="B68" s="4"/>
      <c r="C68" s="4"/>
      <c r="D68" s="4">
        <v>609.19512919833301</v>
      </c>
      <c r="E68" s="4"/>
      <c r="F68" s="4"/>
      <c r="G68" s="4"/>
      <c r="H68" s="4"/>
      <c r="I68" s="4"/>
      <c r="J68" s="2"/>
      <c r="K68" s="2"/>
    </row>
    <row r="69" spans="1:11" x14ac:dyDescent="0.25">
      <c r="A69" s="4"/>
      <c r="B69" s="4"/>
      <c r="C69" s="4"/>
      <c r="D69" s="4"/>
      <c r="E69" s="4"/>
      <c r="F69" s="4"/>
      <c r="G69" s="4"/>
      <c r="H69" s="4"/>
      <c r="I69" s="4"/>
      <c r="J69" s="2"/>
      <c r="K69" s="2"/>
    </row>
    <row r="70" spans="1:11" x14ac:dyDescent="0.25">
      <c r="A70" s="4"/>
      <c r="B70" s="4"/>
      <c r="C70" s="4"/>
      <c r="D70" s="4"/>
      <c r="E70" s="4"/>
      <c r="F70" s="4"/>
      <c r="G70" s="4"/>
      <c r="H70" s="4"/>
      <c r="I70" s="4"/>
      <c r="J70" s="2"/>
      <c r="K70" s="2"/>
    </row>
    <row r="71" spans="1:11" x14ac:dyDescent="0.25">
      <c r="A71" s="4"/>
      <c r="B71" s="4"/>
      <c r="C71" s="4"/>
      <c r="D71" s="4"/>
      <c r="E71" s="4"/>
      <c r="F71" s="4"/>
      <c r="G71" s="4"/>
      <c r="H71" s="4"/>
      <c r="I71" s="4"/>
      <c r="J71" s="2"/>
      <c r="K71" s="2"/>
    </row>
    <row r="72" spans="1:11" x14ac:dyDescent="0.25">
      <c r="A72" s="4"/>
      <c r="B72" s="4"/>
      <c r="C72" s="4"/>
      <c r="D72" s="4"/>
      <c r="E72" s="4"/>
      <c r="F72" s="4"/>
      <c r="G72" s="4"/>
      <c r="H72" s="4"/>
      <c r="I72" s="4"/>
      <c r="J72" s="2"/>
      <c r="K72" s="2"/>
    </row>
    <row r="73" spans="1:11" x14ac:dyDescent="0.25">
      <c r="A73" s="4"/>
      <c r="B73" s="4"/>
      <c r="C73" s="4"/>
      <c r="D73" s="4"/>
      <c r="E73" s="4"/>
      <c r="F73" s="4"/>
      <c r="G73" s="4"/>
      <c r="H73" s="4"/>
      <c r="I73" s="4"/>
      <c r="J73" s="2"/>
      <c r="K73" s="2"/>
    </row>
    <row r="74" spans="1:11" x14ac:dyDescent="0.25">
      <c r="A74" s="4"/>
      <c r="B74" s="4"/>
      <c r="C74" s="4"/>
      <c r="D74" s="4"/>
      <c r="E74" s="4"/>
      <c r="F74" s="4"/>
      <c r="G74" s="4"/>
      <c r="H74" s="4"/>
      <c r="I74" s="4"/>
      <c r="J74" s="2"/>
      <c r="K74" s="2"/>
    </row>
    <row r="75" spans="1:11" x14ac:dyDescent="0.25">
      <c r="A75" s="4"/>
      <c r="B75" s="4"/>
      <c r="C75" s="4"/>
      <c r="D75" s="4"/>
      <c r="E75" s="4"/>
      <c r="F75" s="4"/>
      <c r="G75" s="4"/>
      <c r="H75" s="4"/>
      <c r="I75" s="4"/>
      <c r="J75" s="2"/>
      <c r="K75" s="2"/>
    </row>
    <row r="76" spans="1:11" x14ac:dyDescent="0.25">
      <c r="A76" s="4"/>
      <c r="B76" s="4"/>
      <c r="C76" s="4"/>
      <c r="D76" s="4"/>
      <c r="E76" s="4"/>
      <c r="F76" s="4"/>
      <c r="G76" s="4"/>
      <c r="H76" s="4"/>
      <c r="I76" s="4"/>
      <c r="J76" s="2"/>
      <c r="K76" s="2"/>
    </row>
    <row r="77" spans="1:11" x14ac:dyDescent="0.25">
      <c r="A77" s="4"/>
      <c r="B77" s="4"/>
      <c r="C77" s="4"/>
      <c r="D77" s="4"/>
      <c r="E77" s="4"/>
      <c r="F77" s="4"/>
      <c r="G77" s="4"/>
      <c r="H77" s="4"/>
      <c r="I77" s="4"/>
      <c r="K77" s="2"/>
    </row>
    <row r="78" spans="1:11" x14ac:dyDescent="0.25">
      <c r="A78" s="4"/>
      <c r="B78" s="4"/>
      <c r="C78" s="4"/>
      <c r="D78" s="4"/>
      <c r="E78" s="4"/>
      <c r="F78" s="4"/>
      <c r="G78" s="4"/>
      <c r="H78" s="4"/>
      <c r="I78" s="4"/>
      <c r="K78" s="2"/>
    </row>
    <row r="79" spans="1:11" x14ac:dyDescent="0.25">
      <c r="A79" s="4"/>
      <c r="B79" s="4"/>
      <c r="C79" s="4"/>
      <c r="D79" s="4"/>
      <c r="E79" s="4"/>
      <c r="F79" s="4"/>
      <c r="G79" s="4"/>
      <c r="H79" s="4"/>
      <c r="I79" s="4"/>
      <c r="K79" s="2"/>
    </row>
    <row r="80" spans="1:11" x14ac:dyDescent="0.25">
      <c r="A80" s="4"/>
      <c r="B80" s="4"/>
      <c r="C80" s="4"/>
      <c r="D80" s="4"/>
      <c r="E80" s="4"/>
      <c r="F80" s="4"/>
      <c r="G80" s="4"/>
      <c r="H80" s="4"/>
      <c r="I80" s="4"/>
      <c r="K80" s="2"/>
    </row>
    <row r="81" spans="1:11" x14ac:dyDescent="0.25">
      <c r="A81" s="4"/>
      <c r="B81" s="4"/>
      <c r="C81" s="4"/>
      <c r="D81" s="4"/>
      <c r="E81" s="4"/>
      <c r="F81" s="4"/>
      <c r="G81" s="4"/>
      <c r="H81" s="4"/>
      <c r="I81" s="4"/>
      <c r="K81" s="2"/>
    </row>
    <row r="82" spans="1:11" x14ac:dyDescent="0.25">
      <c r="A82" s="4"/>
      <c r="B82" s="4"/>
      <c r="C82" s="4"/>
      <c r="D82" s="4"/>
      <c r="E82" s="4"/>
      <c r="F82" s="4"/>
      <c r="G82" s="4"/>
      <c r="H82" s="4"/>
      <c r="I82" s="4"/>
      <c r="K82" s="2"/>
    </row>
    <row r="83" spans="1:11" x14ac:dyDescent="0.25">
      <c r="A83" s="4"/>
      <c r="B83" s="4"/>
      <c r="C83" s="4"/>
      <c r="D83" s="4"/>
      <c r="E83" s="4"/>
      <c r="F83" s="4"/>
      <c r="G83" s="4"/>
      <c r="H83" s="4"/>
      <c r="I83" s="4"/>
      <c r="K83" s="2"/>
    </row>
    <row r="84" spans="1:11" x14ac:dyDescent="0.25">
      <c r="A84" s="4"/>
      <c r="B84" s="4"/>
      <c r="C84" s="4"/>
      <c r="D84" s="4"/>
      <c r="E84" s="4"/>
      <c r="F84" s="4"/>
      <c r="G84" s="4"/>
      <c r="H84" s="4"/>
      <c r="I84" s="4"/>
      <c r="K84" s="2"/>
    </row>
    <row r="85" spans="1:11" x14ac:dyDescent="0.25">
      <c r="A85" s="4"/>
      <c r="B85" s="4"/>
      <c r="C85" s="4"/>
      <c r="D85" s="4"/>
      <c r="E85" s="4"/>
      <c r="F85" s="4"/>
      <c r="G85" s="4"/>
      <c r="H85" s="4"/>
      <c r="I85" s="4"/>
      <c r="K85" s="2"/>
    </row>
    <row r="86" spans="1:11" x14ac:dyDescent="0.25">
      <c r="A86" s="4"/>
      <c r="B86" s="4"/>
      <c r="C86" s="4"/>
      <c r="D86" s="4"/>
      <c r="E86" s="4"/>
      <c r="F86" s="4"/>
      <c r="G86" s="4"/>
      <c r="H86" s="4"/>
      <c r="I86" s="4"/>
      <c r="K86" s="2"/>
    </row>
    <row r="87" spans="1:11" x14ac:dyDescent="0.25">
      <c r="A87" s="4"/>
      <c r="B87" s="4"/>
      <c r="C87" s="4"/>
      <c r="D87" s="4"/>
      <c r="E87" s="4"/>
      <c r="F87" s="4"/>
      <c r="G87" s="4"/>
      <c r="H87" s="4"/>
      <c r="I87" s="4"/>
      <c r="K87" s="2"/>
    </row>
    <row r="88" spans="1:11" x14ac:dyDescent="0.25">
      <c r="A88" s="4"/>
      <c r="B88" s="4"/>
      <c r="C88" s="4"/>
      <c r="D88" s="4"/>
      <c r="E88" s="4"/>
      <c r="F88" s="4"/>
      <c r="G88" s="4"/>
      <c r="H88" s="4"/>
      <c r="I88" s="4"/>
      <c r="K88" s="2"/>
    </row>
    <row r="89" spans="1:11" x14ac:dyDescent="0.25">
      <c r="A89" s="4"/>
      <c r="B89" s="4"/>
      <c r="C89" s="4"/>
      <c r="D89" s="4"/>
      <c r="E89" s="4"/>
      <c r="F89" s="4"/>
      <c r="G89" s="4"/>
      <c r="H89" s="4"/>
      <c r="I89" s="4"/>
      <c r="K89" s="2"/>
    </row>
    <row r="90" spans="1:11" x14ac:dyDescent="0.25">
      <c r="A90" s="4"/>
      <c r="B90" s="4"/>
      <c r="C90" s="4"/>
      <c r="D90" s="4"/>
      <c r="E90" s="4"/>
      <c r="F90" s="4"/>
      <c r="G90" s="4"/>
      <c r="H90" s="4"/>
      <c r="I90" s="4"/>
      <c r="K90" s="2"/>
    </row>
    <row r="91" spans="1:11" x14ac:dyDescent="0.25">
      <c r="A91" s="4"/>
      <c r="B91" s="4"/>
      <c r="C91" s="4"/>
      <c r="D91" s="4"/>
      <c r="E91" s="4"/>
      <c r="F91" s="4"/>
      <c r="G91" s="4"/>
      <c r="H91" s="4"/>
      <c r="I91" s="4"/>
      <c r="K91" s="2"/>
    </row>
    <row r="92" spans="1:11" x14ac:dyDescent="0.25">
      <c r="A92" s="4"/>
      <c r="B92" s="4"/>
      <c r="C92" s="4"/>
      <c r="D92" s="4"/>
      <c r="E92" s="4"/>
      <c r="F92" s="4"/>
      <c r="G92" s="4"/>
      <c r="H92" s="4"/>
      <c r="I92" s="4"/>
      <c r="K92" s="2"/>
    </row>
    <row r="93" spans="1:11" x14ac:dyDescent="0.25">
      <c r="A93" s="4"/>
      <c r="B93" s="4"/>
      <c r="C93" s="4"/>
      <c r="D93" s="4"/>
      <c r="E93" s="4"/>
      <c r="F93" s="4"/>
      <c r="G93" s="4"/>
      <c r="H93" s="4"/>
      <c r="I93" s="4"/>
      <c r="K93" s="2"/>
    </row>
    <row r="94" spans="1:11" x14ac:dyDescent="0.25">
      <c r="A94" s="4"/>
      <c r="B94" s="4"/>
      <c r="C94" s="4"/>
      <c r="D94" s="4"/>
      <c r="E94" s="4"/>
      <c r="F94" s="4"/>
      <c r="G94" s="4"/>
      <c r="H94" s="4"/>
      <c r="I94" s="4"/>
      <c r="K94" s="2"/>
    </row>
    <row r="95" spans="1:11" x14ac:dyDescent="0.25">
      <c r="A95" s="4"/>
      <c r="B95" s="4"/>
      <c r="C95" s="4"/>
      <c r="D95" s="4"/>
      <c r="E95" s="4"/>
      <c r="F95" s="4"/>
      <c r="G95" s="4"/>
      <c r="H95" s="4"/>
      <c r="I95" s="4"/>
      <c r="K95" s="2"/>
    </row>
    <row r="96" spans="1:11" x14ac:dyDescent="0.25">
      <c r="A96" s="4"/>
      <c r="B96" s="4"/>
      <c r="C96" s="4"/>
      <c r="D96" s="4"/>
      <c r="E96" s="4"/>
      <c r="F96" s="4"/>
      <c r="G96" s="4"/>
      <c r="H96" s="4"/>
      <c r="I96" s="4"/>
      <c r="K96" s="2"/>
    </row>
    <row r="97" spans="1:21" x14ac:dyDescent="0.25">
      <c r="A97" s="4"/>
      <c r="B97" s="4"/>
      <c r="C97" s="4"/>
      <c r="D97" s="4"/>
      <c r="E97" s="4"/>
      <c r="F97" s="4"/>
      <c r="G97" s="4"/>
      <c r="H97" s="4"/>
      <c r="I97" s="4"/>
      <c r="K97" s="2"/>
    </row>
    <row r="98" spans="1:21" x14ac:dyDescent="0.25">
      <c r="A98" s="4"/>
      <c r="B98" s="4"/>
      <c r="C98" s="4"/>
      <c r="D98" s="4"/>
      <c r="E98" s="4"/>
      <c r="F98" s="4"/>
      <c r="G98" s="4"/>
      <c r="H98" s="4"/>
      <c r="I98" s="4"/>
      <c r="K98" s="2"/>
    </row>
    <row r="99" spans="1:21" x14ac:dyDescent="0.25">
      <c r="A99" s="4"/>
      <c r="B99" s="4"/>
      <c r="C99" s="4"/>
      <c r="D99" s="4"/>
      <c r="E99" s="4"/>
      <c r="F99" s="4"/>
      <c r="G99" s="4"/>
      <c r="H99" s="4"/>
      <c r="I99" s="4"/>
      <c r="K99" s="2"/>
    </row>
    <row r="100" spans="1:21" x14ac:dyDescent="0.25">
      <c r="A100" s="4"/>
      <c r="B100" s="4"/>
      <c r="C100" s="4"/>
      <c r="D100" s="4"/>
      <c r="E100" s="4"/>
      <c r="F100" s="4"/>
      <c r="G100" s="4"/>
      <c r="H100" s="4"/>
      <c r="I100" s="4"/>
      <c r="K100" s="2"/>
    </row>
    <row r="101" spans="1:21" x14ac:dyDescent="0.25">
      <c r="A101" s="4"/>
      <c r="B101" s="4"/>
      <c r="C101" s="4"/>
      <c r="D101" s="4"/>
      <c r="E101" s="4"/>
      <c r="F101" s="4"/>
      <c r="G101" s="4"/>
      <c r="H101" s="4"/>
      <c r="I101" s="4"/>
      <c r="K101" s="2"/>
    </row>
    <row r="102" spans="1:21" x14ac:dyDescent="0.25">
      <c r="A102" s="4"/>
      <c r="B102" s="4"/>
      <c r="C102" s="4"/>
      <c r="D102" s="4"/>
      <c r="E102" s="4"/>
      <c r="F102" s="4"/>
      <c r="G102" s="4"/>
      <c r="H102" s="4"/>
      <c r="I102" s="4"/>
      <c r="K102" s="2"/>
    </row>
    <row r="103" spans="1:21" x14ac:dyDescent="0.25">
      <c r="A103" s="4"/>
      <c r="B103" s="4"/>
      <c r="C103" s="4"/>
      <c r="D103" s="4"/>
      <c r="E103" s="4"/>
      <c r="F103" s="4"/>
      <c r="G103" s="4"/>
      <c r="H103" s="4"/>
      <c r="I103" s="4"/>
      <c r="K103" s="2"/>
    </row>
    <row r="104" spans="1:21" x14ac:dyDescent="0.25">
      <c r="K104" s="2"/>
    </row>
    <row r="105" spans="1:21" x14ac:dyDescent="0.25">
      <c r="K105" s="2"/>
    </row>
    <row r="106" spans="1:21" x14ac:dyDescent="0.25">
      <c r="K106" s="2"/>
    </row>
    <row r="107" spans="1:21" x14ac:dyDescent="0.25">
      <c r="K107" s="2"/>
      <c r="U107" s="5"/>
    </row>
    <row r="108" spans="1:21" x14ac:dyDescent="0.25">
      <c r="K108" s="2"/>
      <c r="U108" s="5"/>
    </row>
    <row r="109" spans="1:21" x14ac:dyDescent="0.25">
      <c r="K109" s="2"/>
      <c r="U109" s="5"/>
    </row>
    <row r="110" spans="1:21" x14ac:dyDescent="0.25">
      <c r="K110" s="2"/>
      <c r="U110" s="5"/>
    </row>
    <row r="111" spans="1:21" x14ac:dyDescent="0.25">
      <c r="K111" s="2"/>
      <c r="U111" s="5"/>
    </row>
    <row r="112" spans="1:21" x14ac:dyDescent="0.25">
      <c r="K112" s="2"/>
      <c r="U112" s="5"/>
    </row>
    <row r="113" spans="11:21" x14ac:dyDescent="0.25">
      <c r="K113" s="2"/>
      <c r="U113" s="5"/>
    </row>
    <row r="114" spans="11:21" x14ac:dyDescent="0.25">
      <c r="K114" s="2"/>
      <c r="U114" s="5"/>
    </row>
    <row r="115" spans="11:21" x14ac:dyDescent="0.25">
      <c r="K115" s="2"/>
      <c r="U115" s="5"/>
    </row>
    <row r="116" spans="11:21" x14ac:dyDescent="0.25">
      <c r="K116" s="2"/>
      <c r="U116" s="5"/>
    </row>
    <row r="117" spans="11:21" x14ac:dyDescent="0.25">
      <c r="K117" s="2"/>
      <c r="U117" s="5"/>
    </row>
    <row r="118" spans="11:21" x14ac:dyDescent="0.25">
      <c r="K118" s="2"/>
      <c r="U118" s="5"/>
    </row>
    <row r="119" spans="11:21" x14ac:dyDescent="0.25">
      <c r="K119" s="2"/>
      <c r="U119" s="5"/>
    </row>
    <row r="120" spans="11:21" x14ac:dyDescent="0.25">
      <c r="K120" s="2"/>
      <c r="U120" s="5"/>
    </row>
    <row r="121" spans="11:21" x14ac:dyDescent="0.25">
      <c r="K121" s="2"/>
      <c r="U121" s="5"/>
    </row>
    <row r="122" spans="11:21" x14ac:dyDescent="0.25">
      <c r="K122" s="2"/>
      <c r="U122" s="5"/>
    </row>
    <row r="123" spans="11:21" x14ac:dyDescent="0.25">
      <c r="K123" s="2"/>
      <c r="U123" s="5"/>
    </row>
    <row r="124" spans="11:21" x14ac:dyDescent="0.25">
      <c r="K124" s="2"/>
      <c r="L124" s="2"/>
      <c r="M124" s="2"/>
      <c r="N124" s="2"/>
      <c r="O124" s="2"/>
      <c r="P124" s="2"/>
      <c r="Q124" s="2"/>
      <c r="U124" s="5"/>
    </row>
    <row r="125" spans="11:21" x14ac:dyDescent="0.25">
      <c r="K125" s="2"/>
      <c r="L125" s="2"/>
      <c r="M125" s="2"/>
      <c r="N125" s="2"/>
      <c r="O125" s="2"/>
      <c r="P125" s="2"/>
      <c r="Q125" s="2"/>
      <c r="U125" s="5"/>
    </row>
    <row r="126" spans="11:21" x14ac:dyDescent="0.25">
      <c r="K126" s="2"/>
      <c r="L126" s="2"/>
      <c r="M126" s="2"/>
      <c r="N126" s="2"/>
      <c r="O126" s="2"/>
      <c r="P126" s="2"/>
      <c r="Q126" s="2"/>
      <c r="U126" s="5"/>
    </row>
    <row r="127" spans="11:21" x14ac:dyDescent="0.25">
      <c r="K127" s="2"/>
      <c r="L127" s="2"/>
      <c r="M127" s="2"/>
      <c r="N127" s="2"/>
      <c r="O127" s="2"/>
      <c r="P127" s="2"/>
      <c r="Q127" s="2"/>
      <c r="U127" s="5"/>
    </row>
    <row r="128" spans="11:21" x14ac:dyDescent="0.25">
      <c r="K128" s="2"/>
      <c r="L128" s="2"/>
      <c r="M128" s="2"/>
      <c r="N128" s="2"/>
      <c r="O128" s="2"/>
      <c r="P128" s="2"/>
      <c r="Q128" s="2"/>
    </row>
    <row r="129" spans="11:17" x14ac:dyDescent="0.25">
      <c r="K129" s="2"/>
      <c r="L129" s="2"/>
      <c r="M129" s="2"/>
      <c r="N129" s="2"/>
      <c r="O129" s="2"/>
      <c r="P129" s="2"/>
      <c r="Q129" s="2"/>
    </row>
    <row r="130" spans="11:17" x14ac:dyDescent="0.25">
      <c r="K130" s="2"/>
      <c r="L130" s="2"/>
      <c r="M130" s="2"/>
      <c r="N130" s="2"/>
      <c r="O130" s="2"/>
      <c r="P130" s="2"/>
      <c r="Q130" s="2"/>
    </row>
    <row r="131" spans="11:17" x14ac:dyDescent="0.25">
      <c r="K131" s="2"/>
      <c r="L131" s="2"/>
      <c r="M131" s="2"/>
      <c r="N131" s="2"/>
      <c r="O131" s="2"/>
      <c r="P131" s="2"/>
      <c r="Q131" s="2"/>
    </row>
    <row r="132" spans="11:17" x14ac:dyDescent="0.25">
      <c r="K132" s="2"/>
      <c r="L132" s="2"/>
      <c r="M132" s="2"/>
      <c r="N132" s="2"/>
      <c r="O132" s="2"/>
      <c r="P132" s="2"/>
      <c r="Q132" s="2"/>
    </row>
    <row r="133" spans="11:17" x14ac:dyDescent="0.25">
      <c r="K133" s="2"/>
      <c r="L133" s="2"/>
      <c r="M133" s="2"/>
      <c r="N133" s="2"/>
      <c r="O133" s="2"/>
      <c r="P133" s="2"/>
      <c r="Q133" s="2"/>
    </row>
    <row r="134" spans="11:17" x14ac:dyDescent="0.25">
      <c r="K134" s="2"/>
      <c r="L134" s="2"/>
      <c r="M134" s="2"/>
      <c r="N134" s="2"/>
      <c r="O134" s="2"/>
      <c r="P134" s="2"/>
      <c r="Q134" s="2"/>
    </row>
    <row r="135" spans="11:17" x14ac:dyDescent="0.25">
      <c r="K135" s="2"/>
      <c r="L135" s="2"/>
      <c r="M135" s="2"/>
      <c r="N135" s="2"/>
      <c r="O135" s="2"/>
      <c r="P135" s="2"/>
      <c r="Q135" s="2"/>
    </row>
    <row r="136" spans="11:17" x14ac:dyDescent="0.25">
      <c r="K136" s="2"/>
      <c r="L136" s="2"/>
      <c r="M136" s="2"/>
      <c r="N136" s="2"/>
      <c r="O136" s="2"/>
      <c r="P136" s="2"/>
      <c r="Q136" s="2"/>
    </row>
    <row r="137" spans="11:17" x14ac:dyDescent="0.25">
      <c r="K137" s="2"/>
      <c r="L137" s="2"/>
      <c r="M137" s="2"/>
      <c r="N137" s="2"/>
      <c r="O137" s="2"/>
      <c r="P137" s="2"/>
      <c r="Q137" s="2"/>
    </row>
    <row r="138" spans="11:17" x14ac:dyDescent="0.25">
      <c r="K138" s="2"/>
      <c r="L138" s="2"/>
      <c r="M138" s="2"/>
      <c r="N138" s="2"/>
      <c r="O138" s="2"/>
      <c r="P138" s="2"/>
      <c r="Q138" s="2"/>
    </row>
    <row r="139" spans="11:17" x14ac:dyDescent="0.25">
      <c r="K139" s="2"/>
      <c r="L139" s="2"/>
      <c r="M139" s="2"/>
      <c r="N139" s="2"/>
      <c r="O139" s="2"/>
      <c r="P139" s="2"/>
      <c r="Q139" s="2"/>
    </row>
    <row r="140" spans="11:17" x14ac:dyDescent="0.25">
      <c r="K140" s="2"/>
      <c r="L140" s="2"/>
      <c r="M140" s="2"/>
      <c r="N140" s="2"/>
      <c r="O140" s="2"/>
      <c r="P140" s="2"/>
      <c r="Q140" s="2"/>
    </row>
    <row r="141" spans="11:17" x14ac:dyDescent="0.25">
      <c r="K141" s="2"/>
      <c r="L141" s="2"/>
      <c r="M141" s="2"/>
      <c r="N141" s="2"/>
      <c r="O141" s="2"/>
      <c r="P141" s="2"/>
      <c r="Q141" s="2"/>
    </row>
    <row r="142" spans="11:17" x14ac:dyDescent="0.25">
      <c r="K142" s="2"/>
      <c r="L142" s="2"/>
      <c r="M142" s="2"/>
      <c r="N142" s="2"/>
      <c r="O142" s="2"/>
      <c r="P142" s="2"/>
      <c r="Q142" s="2"/>
    </row>
    <row r="143" spans="11:17" x14ac:dyDescent="0.25">
      <c r="K143" s="2"/>
      <c r="L143" s="2"/>
      <c r="M143" s="2"/>
      <c r="N143" s="2"/>
      <c r="O143" s="2"/>
      <c r="P143" s="2"/>
      <c r="Q143" s="2"/>
    </row>
    <row r="144" spans="11:17" x14ac:dyDescent="0.25">
      <c r="K144" s="2"/>
      <c r="L144" s="2"/>
      <c r="M144" s="2"/>
      <c r="N144" s="2"/>
      <c r="O144" s="2"/>
      <c r="P144" s="2"/>
      <c r="Q144" s="2"/>
    </row>
    <row r="145" spans="11:17" x14ac:dyDescent="0.25">
      <c r="K145" s="2"/>
      <c r="L145" s="2"/>
      <c r="M145" s="2"/>
      <c r="N145" s="2"/>
      <c r="O145" s="2"/>
      <c r="P145" s="2"/>
      <c r="Q145" s="2"/>
    </row>
    <row r="146" spans="11:17" x14ac:dyDescent="0.25">
      <c r="K146" s="2"/>
      <c r="L146" s="2"/>
      <c r="M146" s="2"/>
      <c r="N146" s="2"/>
      <c r="O146" s="2"/>
      <c r="P146" s="2"/>
      <c r="Q146" s="2"/>
    </row>
    <row r="147" spans="11:17" x14ac:dyDescent="0.25">
      <c r="K147" s="2"/>
      <c r="L147" s="2"/>
      <c r="M147" s="2"/>
      <c r="N147" s="2"/>
      <c r="O147" s="2"/>
      <c r="P147" s="2"/>
      <c r="Q147" s="2"/>
    </row>
    <row r="148" spans="11:17" x14ac:dyDescent="0.25">
      <c r="K148" s="2"/>
      <c r="L148" s="2"/>
      <c r="M148" s="2"/>
      <c r="N148" s="2"/>
      <c r="O148" s="2"/>
      <c r="P148" s="2"/>
      <c r="Q148" s="2"/>
    </row>
    <row r="149" spans="11:17" x14ac:dyDescent="0.25">
      <c r="K149" s="2"/>
      <c r="L149" s="2"/>
      <c r="M149" s="2"/>
      <c r="N149" s="2"/>
      <c r="O149" s="2"/>
      <c r="P149" s="2"/>
      <c r="Q149" s="2"/>
    </row>
    <row r="150" spans="11:17" x14ac:dyDescent="0.25">
      <c r="K150" s="2"/>
      <c r="L150" s="2"/>
      <c r="M150" s="2"/>
      <c r="N150" s="2"/>
      <c r="O150" s="2"/>
      <c r="P150" s="2"/>
      <c r="Q150" s="2"/>
    </row>
    <row r="151" spans="11:17" x14ac:dyDescent="0.25">
      <c r="K151" s="2"/>
      <c r="L151" s="2"/>
      <c r="M151" s="2"/>
      <c r="N151" s="2"/>
      <c r="O151" s="2"/>
      <c r="P151" s="2"/>
      <c r="Q151" s="2"/>
    </row>
    <row r="152" spans="11:17" x14ac:dyDescent="0.25">
      <c r="K152" s="2"/>
      <c r="L152" s="2"/>
      <c r="M152" s="2"/>
      <c r="N152" s="2"/>
      <c r="O152" s="2"/>
      <c r="P152" s="2"/>
      <c r="Q152" s="2"/>
    </row>
    <row r="153" spans="11:17" x14ac:dyDescent="0.25">
      <c r="K153" s="2"/>
      <c r="L153" s="2"/>
      <c r="M153" s="2"/>
      <c r="N153" s="2"/>
      <c r="O153" s="2"/>
      <c r="P153" s="2"/>
      <c r="Q153" s="2"/>
    </row>
    <row r="154" spans="11:17" x14ac:dyDescent="0.25">
      <c r="K154" s="2"/>
      <c r="L154" s="2"/>
      <c r="M154" s="2"/>
      <c r="N154" s="2"/>
      <c r="O154" s="2"/>
      <c r="P154" s="2"/>
      <c r="Q154" s="2"/>
    </row>
    <row r="155" spans="11:17" x14ac:dyDescent="0.25">
      <c r="K155" s="2"/>
      <c r="L155" s="2"/>
      <c r="M155" s="2"/>
      <c r="N155" s="2"/>
      <c r="O155" s="2"/>
      <c r="P155" s="2"/>
      <c r="Q155" s="2"/>
    </row>
    <row r="156" spans="11:17" x14ac:dyDescent="0.25">
      <c r="K156" s="2"/>
      <c r="L156" s="2"/>
      <c r="M156" s="2"/>
      <c r="N156" s="2"/>
      <c r="O156" s="2"/>
      <c r="P156" s="2"/>
      <c r="Q156" s="2"/>
    </row>
    <row r="157" spans="11:17" x14ac:dyDescent="0.25">
      <c r="K157" s="2"/>
      <c r="L157" s="2"/>
      <c r="M157" s="2"/>
      <c r="N157" s="2"/>
      <c r="O157" s="2"/>
      <c r="P157" s="2"/>
      <c r="Q157" s="2"/>
    </row>
    <row r="158" spans="11:17" x14ac:dyDescent="0.25">
      <c r="K158" s="2"/>
      <c r="L158" s="2"/>
      <c r="M158" s="2"/>
      <c r="N158" s="2"/>
      <c r="O158" s="2"/>
      <c r="P158" s="2"/>
      <c r="Q158" s="2"/>
    </row>
    <row r="159" spans="11:17" x14ac:dyDescent="0.25">
      <c r="K159" s="2"/>
      <c r="L159" s="2"/>
      <c r="M159" s="2"/>
      <c r="N159" s="2"/>
      <c r="O159" s="5"/>
      <c r="P159" s="2"/>
      <c r="Q159" s="2"/>
    </row>
    <row r="160" spans="11:17" x14ac:dyDescent="0.25">
      <c r="K160" s="2"/>
      <c r="L160" s="2"/>
      <c r="M160" s="2"/>
      <c r="N160" s="2"/>
      <c r="O160" s="2"/>
      <c r="P160" s="2"/>
      <c r="Q160" s="2"/>
    </row>
    <row r="161" spans="11:19" x14ac:dyDescent="0.25">
      <c r="K161" s="2"/>
      <c r="L161" s="2"/>
      <c r="M161" s="2"/>
      <c r="N161" s="2"/>
      <c r="O161" s="2"/>
      <c r="P161" s="2"/>
      <c r="Q161" s="2"/>
    </row>
    <row r="162" spans="11:19" x14ac:dyDescent="0.25">
      <c r="K162" s="2"/>
      <c r="L162" s="2"/>
      <c r="M162" s="2"/>
      <c r="N162" s="2"/>
      <c r="O162" s="2"/>
      <c r="P162" s="2"/>
      <c r="Q162" s="2"/>
    </row>
    <row r="163" spans="11:19" x14ac:dyDescent="0.25">
      <c r="K163" s="2"/>
      <c r="L163" s="2"/>
      <c r="M163" s="2"/>
      <c r="N163" s="2"/>
      <c r="O163" s="2"/>
      <c r="P163" s="2"/>
      <c r="Q163" s="2"/>
    </row>
    <row r="164" spans="11:19" x14ac:dyDescent="0.25">
      <c r="K164" s="2"/>
      <c r="L164" s="2"/>
      <c r="M164" s="2"/>
      <c r="N164" s="2"/>
      <c r="O164" s="2"/>
      <c r="P164" s="2"/>
      <c r="Q164" s="2"/>
    </row>
    <row r="165" spans="11:19" x14ac:dyDescent="0.25">
      <c r="K165" s="2"/>
      <c r="L165" s="2"/>
      <c r="M165" s="2"/>
      <c r="N165" s="2"/>
      <c r="O165" s="2"/>
      <c r="P165" s="2"/>
      <c r="Q165" s="2"/>
    </row>
    <row r="166" spans="11:19" x14ac:dyDescent="0.25">
      <c r="K166" s="2"/>
      <c r="L166" s="2"/>
      <c r="M166" s="2"/>
      <c r="N166" s="2"/>
      <c r="O166" s="2"/>
      <c r="P166" s="2"/>
      <c r="Q166" s="2"/>
      <c r="S166" s="5"/>
    </row>
    <row r="167" spans="11:19" x14ac:dyDescent="0.25">
      <c r="K167" s="2"/>
      <c r="L167" s="2"/>
      <c r="M167" s="2"/>
      <c r="N167" s="2"/>
      <c r="O167" s="2"/>
      <c r="P167" s="2"/>
      <c r="Q167" s="2"/>
      <c r="S167" s="5"/>
    </row>
    <row r="168" spans="11:19" x14ac:dyDescent="0.25">
      <c r="K168" s="2"/>
      <c r="L168" s="2"/>
      <c r="M168" s="2"/>
      <c r="N168" s="2"/>
      <c r="O168" s="2"/>
      <c r="P168" s="2"/>
      <c r="Q168" s="2"/>
      <c r="S168" s="5"/>
    </row>
    <row r="169" spans="11:19" x14ac:dyDescent="0.25">
      <c r="K169" s="2"/>
      <c r="L169" s="2"/>
      <c r="M169" s="2"/>
      <c r="N169" s="2"/>
      <c r="O169" s="2"/>
      <c r="P169" s="2"/>
      <c r="Q169" s="2"/>
      <c r="S169" s="5"/>
    </row>
    <row r="170" spans="11:19" x14ac:dyDescent="0.25">
      <c r="K170" s="2"/>
      <c r="L170" s="2"/>
      <c r="M170" s="2"/>
      <c r="N170" s="2"/>
      <c r="O170" s="2"/>
      <c r="P170" s="2"/>
      <c r="Q170" s="2"/>
      <c r="S170" s="5"/>
    </row>
    <row r="171" spans="11:19" x14ac:dyDescent="0.25">
      <c r="K171" s="2"/>
      <c r="L171" s="2"/>
      <c r="M171" s="2"/>
      <c r="N171" s="2"/>
      <c r="O171" s="2"/>
      <c r="P171" s="2"/>
      <c r="Q171" s="2"/>
      <c r="S171" s="5"/>
    </row>
    <row r="172" spans="11:19" x14ac:dyDescent="0.25">
      <c r="K172" s="2"/>
      <c r="L172" s="2"/>
      <c r="M172" s="2"/>
      <c r="N172" s="2"/>
      <c r="O172" s="2"/>
      <c r="P172" s="2"/>
      <c r="Q172" s="2"/>
      <c r="S172" s="5"/>
    </row>
    <row r="173" spans="11:19" x14ac:dyDescent="0.25">
      <c r="K173" s="2"/>
      <c r="L173" s="2"/>
      <c r="M173" s="2"/>
      <c r="N173" s="2"/>
      <c r="O173" s="2"/>
      <c r="P173" s="2"/>
      <c r="Q173" s="2"/>
      <c r="S173" s="5"/>
    </row>
    <row r="174" spans="11:19" x14ac:dyDescent="0.25">
      <c r="K174" s="2"/>
      <c r="L174" s="2"/>
      <c r="M174" s="2"/>
      <c r="N174" s="2"/>
      <c r="O174" s="2"/>
      <c r="P174" s="2"/>
      <c r="Q174" s="2"/>
      <c r="S174" s="5"/>
    </row>
    <row r="175" spans="11:19" x14ac:dyDescent="0.25">
      <c r="K175" s="2"/>
      <c r="L175" s="2"/>
      <c r="M175" s="2"/>
      <c r="N175" s="2"/>
      <c r="O175" s="2"/>
      <c r="P175" s="2"/>
      <c r="Q175" s="2"/>
      <c r="S175" s="5"/>
    </row>
    <row r="176" spans="11:19" x14ac:dyDescent="0.25">
      <c r="K176" s="2"/>
      <c r="L176" s="2"/>
      <c r="M176" s="2"/>
      <c r="N176" s="2"/>
      <c r="O176" s="2"/>
      <c r="P176" s="2"/>
      <c r="Q176" s="2"/>
      <c r="S176" s="5"/>
    </row>
    <row r="177" spans="11:19" x14ac:dyDescent="0.25">
      <c r="K177" s="2"/>
      <c r="L177" s="2"/>
      <c r="M177" s="2"/>
      <c r="N177" s="2"/>
      <c r="O177" s="2"/>
      <c r="P177" s="2"/>
      <c r="Q177" s="2"/>
      <c r="S177" s="5"/>
    </row>
    <row r="178" spans="11:19" x14ac:dyDescent="0.25">
      <c r="K178" s="2"/>
      <c r="L178" s="2"/>
      <c r="M178" s="2"/>
      <c r="N178" s="2"/>
      <c r="O178" s="2"/>
      <c r="P178" s="2"/>
      <c r="Q178" s="2"/>
      <c r="S178" s="5"/>
    </row>
    <row r="179" spans="11:19" x14ac:dyDescent="0.25">
      <c r="K179" s="2"/>
      <c r="L179" s="2"/>
      <c r="M179" s="2"/>
      <c r="N179" s="2"/>
      <c r="O179" s="2"/>
      <c r="P179" s="2"/>
      <c r="Q179" s="2"/>
      <c r="S179" s="5"/>
    </row>
    <row r="180" spans="11:19" x14ac:dyDescent="0.25">
      <c r="K180" s="2"/>
      <c r="L180" s="2"/>
      <c r="M180" s="2"/>
      <c r="N180" s="2"/>
      <c r="O180" s="2"/>
      <c r="P180" s="2"/>
      <c r="Q180" s="2"/>
      <c r="S180" s="5"/>
    </row>
    <row r="181" spans="11:19" x14ac:dyDescent="0.25">
      <c r="K181" s="2"/>
      <c r="L181" s="2"/>
      <c r="M181" s="2"/>
      <c r="N181" s="2"/>
      <c r="O181" s="2"/>
      <c r="P181" s="2"/>
      <c r="Q181" s="2"/>
      <c r="S181" s="5"/>
    </row>
    <row r="182" spans="11:19" x14ac:dyDescent="0.25">
      <c r="K182" s="2"/>
      <c r="L182" s="2"/>
      <c r="M182" s="2"/>
      <c r="N182" s="2"/>
      <c r="O182" s="2"/>
      <c r="P182" s="2"/>
      <c r="Q182" s="2"/>
      <c r="S182" s="5"/>
    </row>
    <row r="183" spans="11:19" x14ac:dyDescent="0.25">
      <c r="K183" s="2"/>
      <c r="L183" s="2"/>
      <c r="M183" s="2"/>
      <c r="N183" s="2"/>
      <c r="O183" s="2"/>
      <c r="P183" s="2"/>
      <c r="Q183" s="2"/>
      <c r="S183" s="5"/>
    </row>
    <row r="184" spans="11:19" x14ac:dyDescent="0.25">
      <c r="K184" s="2"/>
      <c r="L184" s="2"/>
      <c r="M184" s="2"/>
      <c r="N184" s="2"/>
      <c r="O184" s="2"/>
      <c r="P184" s="2"/>
      <c r="Q184" s="2"/>
      <c r="S184" s="5"/>
    </row>
    <row r="185" spans="11:19" x14ac:dyDescent="0.25">
      <c r="K185" s="2"/>
      <c r="L185" s="2"/>
      <c r="M185" s="2"/>
      <c r="N185" s="2"/>
      <c r="O185" s="2"/>
      <c r="P185" s="2"/>
      <c r="Q185" s="2"/>
      <c r="S185" s="5"/>
    </row>
    <row r="186" spans="11:19" x14ac:dyDescent="0.25">
      <c r="K186" s="2"/>
      <c r="L186" s="2"/>
      <c r="M186" s="2"/>
      <c r="N186" s="2"/>
      <c r="O186" s="2"/>
      <c r="P186" s="2"/>
      <c r="Q186" s="2"/>
      <c r="S186" s="5"/>
    </row>
    <row r="187" spans="11:19" x14ac:dyDescent="0.25">
      <c r="K187" s="2"/>
      <c r="L187" s="2"/>
      <c r="M187" s="2"/>
      <c r="N187" s="2"/>
      <c r="O187" s="2"/>
      <c r="P187" s="2"/>
      <c r="Q187" s="2"/>
    </row>
    <row r="188" spans="11:19" x14ac:dyDescent="0.25">
      <c r="K188" s="2"/>
      <c r="L188" s="2"/>
      <c r="M188" s="2"/>
      <c r="N188" s="2"/>
      <c r="O188" s="2"/>
      <c r="P188" s="2"/>
      <c r="Q188" s="2"/>
    </row>
    <row r="189" spans="11:19" x14ac:dyDescent="0.25">
      <c r="K189" s="2"/>
      <c r="L189" s="2"/>
      <c r="M189" s="2"/>
      <c r="N189" s="2"/>
      <c r="O189" s="2"/>
      <c r="P189" s="2"/>
      <c r="Q189" s="2"/>
    </row>
    <row r="190" spans="11:19" x14ac:dyDescent="0.25">
      <c r="K190" s="2"/>
      <c r="L190" s="2"/>
      <c r="M190" s="2"/>
      <c r="N190" s="2"/>
      <c r="O190" s="2"/>
      <c r="P190" s="2"/>
      <c r="Q190" s="2"/>
    </row>
    <row r="191" spans="11:19" x14ac:dyDescent="0.25">
      <c r="K191" s="2"/>
      <c r="L191" s="2"/>
      <c r="M191" s="2"/>
      <c r="N191" s="2"/>
      <c r="O191" s="2"/>
      <c r="P191" s="2"/>
      <c r="Q191" s="2"/>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5"/>
  <sheetViews>
    <sheetView zoomScale="66" zoomScaleNormal="66" workbookViewId="0">
      <selection activeCell="A45" sqref="A45:XFD45"/>
    </sheetView>
  </sheetViews>
  <sheetFormatPr defaultRowHeight="15" x14ac:dyDescent="0.25"/>
  <cols>
    <col min="1" max="1" width="19.5703125" customWidth="1"/>
    <col min="2" max="5" width="22" customWidth="1"/>
    <col min="6" max="9" width="22" style="32" customWidth="1"/>
    <col min="10" max="15" width="17.140625" customWidth="1"/>
  </cols>
  <sheetData>
    <row r="1" spans="1:9" x14ac:dyDescent="0.25">
      <c r="A1" s="32" t="s">
        <v>0</v>
      </c>
      <c r="B1" s="32" t="s">
        <v>72</v>
      </c>
      <c r="C1" s="32" t="s">
        <v>73</v>
      </c>
      <c r="D1" s="32" t="s">
        <v>74</v>
      </c>
      <c r="E1" s="32" t="s">
        <v>75</v>
      </c>
      <c r="F1" s="32" t="s">
        <v>70</v>
      </c>
      <c r="G1" s="32" t="s">
        <v>96</v>
      </c>
      <c r="H1" s="32" t="s">
        <v>97</v>
      </c>
      <c r="I1" s="32" t="s">
        <v>71</v>
      </c>
    </row>
    <row r="2" spans="1:9" x14ac:dyDescent="0.25">
      <c r="A2" s="4">
        <v>21.498786029336099</v>
      </c>
      <c r="B2" s="4">
        <v>90.970456506921295</v>
      </c>
      <c r="C2" s="4">
        <v>119.206904966273</v>
      </c>
      <c r="D2" s="4">
        <v>175.640974490757</v>
      </c>
      <c r="E2" s="4">
        <v>1049.20364978671</v>
      </c>
      <c r="F2" s="4">
        <v>20.4426898470631</v>
      </c>
      <c r="G2" s="4">
        <v>291.06058938835599</v>
      </c>
      <c r="H2" s="4">
        <v>80.044444410709104</v>
      </c>
      <c r="I2" s="4">
        <v>20.959733602501998</v>
      </c>
    </row>
    <row r="3" spans="1:9" x14ac:dyDescent="0.25">
      <c r="A3" s="4">
        <v>46.073592376865797</v>
      </c>
      <c r="B3" s="4">
        <v>67.5001446586962</v>
      </c>
      <c r="C3" s="4">
        <v>127.462767818968</v>
      </c>
      <c r="D3" s="4">
        <v>218.59443630925</v>
      </c>
      <c r="E3" s="4">
        <v>1068.5691934931299</v>
      </c>
      <c r="F3" s="4">
        <v>29.046416465358099</v>
      </c>
      <c r="G3" s="4">
        <v>46.846710098695297</v>
      </c>
      <c r="H3" s="4">
        <v>98.116852506043898</v>
      </c>
      <c r="I3" s="4">
        <v>1.4317684926163901</v>
      </c>
    </row>
    <row r="4" spans="1:9" x14ac:dyDescent="0.25">
      <c r="A4" s="4">
        <v>44.577523075408898</v>
      </c>
      <c r="B4" s="4">
        <v>69.702232744796206</v>
      </c>
      <c r="C4" s="4">
        <v>126.725097377024</v>
      </c>
      <c r="D4" s="4">
        <v>215.070694045491</v>
      </c>
      <c r="E4" s="4">
        <v>1240.9780170156</v>
      </c>
      <c r="F4" s="4">
        <v>29.333178691603301</v>
      </c>
      <c r="G4" s="4">
        <v>87.603581639737996</v>
      </c>
      <c r="H4" s="4">
        <v>80.078664296706407</v>
      </c>
      <c r="I4" s="4">
        <v>76.873731877959798</v>
      </c>
    </row>
    <row r="5" spans="1:9" x14ac:dyDescent="0.25">
      <c r="A5" s="4">
        <v>74.924518145901999</v>
      </c>
      <c r="B5" s="4">
        <v>69.571865688697002</v>
      </c>
      <c r="C5" s="4">
        <v>128.22951657258201</v>
      </c>
      <c r="D5" s="4">
        <v>144.32966624068499</v>
      </c>
      <c r="E5" s="4">
        <v>1036.7607527074799</v>
      </c>
      <c r="F5" s="4">
        <v>28.8843016651557</v>
      </c>
      <c r="G5" s="4">
        <v>167.75153402750499</v>
      </c>
      <c r="H5" s="4">
        <v>138.134585074689</v>
      </c>
      <c r="I5" s="4">
        <v>112.547666995813</v>
      </c>
    </row>
    <row r="6" spans="1:9" x14ac:dyDescent="0.25">
      <c r="A6" s="4">
        <v>51.909382431730698</v>
      </c>
      <c r="B6" s="4">
        <v>48.476000366852702</v>
      </c>
      <c r="C6" s="4">
        <v>156.558197399882</v>
      </c>
      <c r="D6" s="4">
        <v>204.20208860170101</v>
      </c>
      <c r="E6" s="4">
        <v>1015.77057264218</v>
      </c>
      <c r="F6" s="4">
        <v>61.025913292969499</v>
      </c>
      <c r="G6" s="4">
        <v>111.46218241952801</v>
      </c>
      <c r="H6" s="4">
        <v>190.532961765549</v>
      </c>
      <c r="I6" s="4">
        <v>59.769546054923701</v>
      </c>
    </row>
    <row r="7" spans="1:9" x14ac:dyDescent="0.25">
      <c r="A7" s="4">
        <v>85.798358751800507</v>
      </c>
      <c r="B7" s="4">
        <v>78.350455079126704</v>
      </c>
      <c r="C7" s="4">
        <v>112.336714411678</v>
      </c>
      <c r="D7" s="4">
        <v>175.628527817351</v>
      </c>
      <c r="E7" s="4">
        <v>1005.02177263321</v>
      </c>
      <c r="F7" s="4">
        <v>40.071579631118198</v>
      </c>
      <c r="G7" s="4">
        <v>116.459657992514</v>
      </c>
      <c r="H7" s="4">
        <v>297.63328274180299</v>
      </c>
      <c r="I7" s="4">
        <v>39.349182681469799</v>
      </c>
    </row>
    <row r="8" spans="1:9" x14ac:dyDescent="0.25">
      <c r="A8" s="4">
        <v>62.594784849892697</v>
      </c>
      <c r="B8" s="4">
        <v>77.140148323093101</v>
      </c>
      <c r="C8" s="4">
        <v>113.271933680595</v>
      </c>
      <c r="D8" s="4">
        <v>171.66363073134099</v>
      </c>
      <c r="E8" s="4">
        <v>1038.3173909863599</v>
      </c>
      <c r="F8" s="4">
        <v>30.072045318971998</v>
      </c>
      <c r="G8" s="4">
        <v>147.58471853215701</v>
      </c>
      <c r="H8" s="4">
        <v>273.65664024164602</v>
      </c>
      <c r="I8" s="4">
        <v>216.76643033939499</v>
      </c>
    </row>
    <row r="9" spans="1:9" x14ac:dyDescent="0.25">
      <c r="A9" s="4">
        <v>56.385042647159501</v>
      </c>
      <c r="B9" s="4">
        <v>75.380915484335404</v>
      </c>
      <c r="C9" s="4">
        <v>136.18820702361899</v>
      </c>
      <c r="D9" s="4">
        <v>175.07713424592501</v>
      </c>
      <c r="E9" s="4">
        <v>1122.5664794475399</v>
      </c>
      <c r="F9" s="4">
        <v>42.4579846020807</v>
      </c>
      <c r="G9" s="4">
        <v>167.31187924001199</v>
      </c>
      <c r="H9" s="4">
        <v>80.044444410709104</v>
      </c>
      <c r="I9" s="4">
        <v>9.8940869463783905</v>
      </c>
    </row>
    <row r="10" spans="1:9" x14ac:dyDescent="0.25">
      <c r="A10" s="4">
        <v>40.464375679248199</v>
      </c>
      <c r="B10" s="4">
        <v>61.386581475809699</v>
      </c>
      <c r="C10" s="4">
        <v>138.222605101813</v>
      </c>
      <c r="D10" s="4">
        <v>118.93847057154299</v>
      </c>
      <c r="E10" s="4">
        <v>1109.9262920086801</v>
      </c>
      <c r="F10" s="4">
        <v>48.536846995133899</v>
      </c>
      <c r="G10" s="4">
        <v>135.17110199930599</v>
      </c>
      <c r="H10" s="4">
        <v>98.116852506043898</v>
      </c>
      <c r="I10" s="4">
        <v>21.4658534547745</v>
      </c>
    </row>
    <row r="11" spans="1:9" x14ac:dyDescent="0.25">
      <c r="A11" s="4">
        <v>52.186714076258902</v>
      </c>
      <c r="B11" s="4">
        <v>67.479312338838199</v>
      </c>
      <c r="C11" s="4">
        <v>141.54072184923899</v>
      </c>
      <c r="D11" s="4">
        <v>151.401082875355</v>
      </c>
      <c r="E11" s="4">
        <v>1019.56845058351</v>
      </c>
      <c r="F11" s="4">
        <v>38.377065150079197</v>
      </c>
      <c r="G11" s="4">
        <v>212.15553017602701</v>
      </c>
      <c r="H11" s="4">
        <v>80.078664296706407</v>
      </c>
      <c r="I11" s="4">
        <v>27.8660459453179</v>
      </c>
    </row>
    <row r="12" spans="1:9" x14ac:dyDescent="0.25">
      <c r="A12" s="4">
        <v>59.124452492879101</v>
      </c>
      <c r="B12" s="4">
        <v>61.922940000496098</v>
      </c>
      <c r="C12" s="4">
        <v>161.58962994390399</v>
      </c>
      <c r="D12" s="4">
        <v>215.88773325928801</v>
      </c>
      <c r="E12" s="4">
        <v>1102.41628640101</v>
      </c>
      <c r="F12" s="4">
        <v>20.606538489621201</v>
      </c>
      <c r="G12" s="4">
        <v>148.61141559925201</v>
      </c>
      <c r="H12" s="4">
        <v>80.044444410709104</v>
      </c>
      <c r="I12" s="4">
        <v>90.212194386327795</v>
      </c>
    </row>
    <row r="13" spans="1:9" x14ac:dyDescent="0.25">
      <c r="A13" s="4">
        <v>72.180175184575404</v>
      </c>
      <c r="B13" s="4">
        <v>64.7127346499841</v>
      </c>
      <c r="C13" s="4">
        <v>119.30012127289299</v>
      </c>
      <c r="D13" s="4">
        <v>128.17334389907401</v>
      </c>
      <c r="E13" s="4">
        <v>1094.92472879923</v>
      </c>
      <c r="F13" s="4">
        <v>64.595601186528896</v>
      </c>
      <c r="G13" s="4">
        <v>93.592310024685005</v>
      </c>
      <c r="H13" s="4">
        <v>98.116852506043898</v>
      </c>
      <c r="I13" s="4">
        <v>98.420268501750101</v>
      </c>
    </row>
    <row r="14" spans="1:9" x14ac:dyDescent="0.25">
      <c r="A14" s="4">
        <v>27.861007580265699</v>
      </c>
      <c r="B14" s="4">
        <v>71.131812413203207</v>
      </c>
      <c r="C14" s="4">
        <v>132.54651624343299</v>
      </c>
      <c r="D14" s="4">
        <v>183.87959657787999</v>
      </c>
      <c r="E14" s="4">
        <v>1172.02157469961</v>
      </c>
      <c r="F14" s="4">
        <v>22.032278887931</v>
      </c>
      <c r="G14" s="4">
        <v>111.479474604019</v>
      </c>
      <c r="H14" s="4">
        <v>80.078664296706407</v>
      </c>
      <c r="I14" s="4">
        <v>78.139657324932699</v>
      </c>
    </row>
    <row r="15" spans="1:9" x14ac:dyDescent="0.25">
      <c r="A15" s="4">
        <v>24.1862992998987</v>
      </c>
      <c r="B15" s="4">
        <v>73.764251858272203</v>
      </c>
      <c r="C15" s="4">
        <v>123.79891490861</v>
      </c>
      <c r="D15" s="4">
        <v>198.559836981953</v>
      </c>
      <c r="E15" s="4">
        <v>1196.70818334817</v>
      </c>
      <c r="F15" s="4">
        <v>38.943456270732703</v>
      </c>
      <c r="G15" s="4">
        <v>117.51702500051999</v>
      </c>
      <c r="H15" s="4">
        <v>138.134585074689</v>
      </c>
      <c r="I15" s="4">
        <v>9.8940869463783905</v>
      </c>
    </row>
    <row r="16" spans="1:9" x14ac:dyDescent="0.25">
      <c r="A16" s="4">
        <v>41.395137720476598</v>
      </c>
      <c r="B16" s="4">
        <v>73.228373063954905</v>
      </c>
      <c r="C16" s="4">
        <v>117.637262392373</v>
      </c>
      <c r="D16" s="4">
        <v>188.45548371686999</v>
      </c>
      <c r="E16" s="4">
        <v>1167.2718746840001</v>
      </c>
      <c r="F16" s="4">
        <v>32.665503111612999</v>
      </c>
      <c r="G16" s="4">
        <v>110.061360831786</v>
      </c>
      <c r="H16" s="4">
        <v>190.532961765549</v>
      </c>
      <c r="I16" s="4">
        <v>21.4658534547745</v>
      </c>
    </row>
    <row r="17" spans="1:9" x14ac:dyDescent="0.25">
      <c r="A17" s="4">
        <v>38.459896037546201</v>
      </c>
      <c r="B17" s="4">
        <v>57.152364729478002</v>
      </c>
      <c r="C17" s="4">
        <v>106.646523567502</v>
      </c>
      <c r="D17" s="4">
        <v>189.403838909809</v>
      </c>
      <c r="E17" s="4">
        <v>1130.2427276119399</v>
      </c>
      <c r="F17" s="4">
        <v>37.808081923542503</v>
      </c>
      <c r="G17" s="4">
        <v>91.922099575494002</v>
      </c>
      <c r="H17" s="4">
        <v>297.63328274180299</v>
      </c>
      <c r="I17" s="4">
        <v>90.212194386327795</v>
      </c>
    </row>
    <row r="18" spans="1:9" x14ac:dyDescent="0.25">
      <c r="A18" s="4">
        <v>39.320807280931199</v>
      </c>
      <c r="B18" s="4">
        <v>92.408193526403394</v>
      </c>
      <c r="C18" s="4">
        <v>180.86225155492701</v>
      </c>
      <c r="D18" s="4">
        <v>184.80428423088699</v>
      </c>
      <c r="E18" s="4">
        <v>1243.2938335705601</v>
      </c>
      <c r="F18" s="4">
        <v>36.381513191658698</v>
      </c>
      <c r="G18" s="4">
        <v>150.89569822694401</v>
      </c>
      <c r="H18" s="4">
        <v>273.65664024164602</v>
      </c>
      <c r="I18" s="4">
        <v>98.420268501750101</v>
      </c>
    </row>
    <row r="19" spans="1:9" x14ac:dyDescent="0.25">
      <c r="A19" s="4">
        <v>21.498786029336099</v>
      </c>
      <c r="B19" s="4">
        <v>76.451450636824106</v>
      </c>
      <c r="C19" s="4">
        <v>141.678522018297</v>
      </c>
      <c r="D19" s="4">
        <v>214.02034662497101</v>
      </c>
      <c r="E19" s="4">
        <v>1069.0550255528201</v>
      </c>
      <c r="F19" s="4">
        <v>82.126153386701503</v>
      </c>
      <c r="G19" s="4">
        <v>92.296257184978998</v>
      </c>
      <c r="H19" s="4">
        <v>80.044444410709104</v>
      </c>
      <c r="I19" s="4">
        <v>78.139657324932699</v>
      </c>
    </row>
    <row r="20" spans="1:9" x14ac:dyDescent="0.25">
      <c r="A20" s="4">
        <v>46.073592376865797</v>
      </c>
      <c r="B20" s="4">
        <v>59.636770346319402</v>
      </c>
      <c r="C20" s="4">
        <v>186.840419545228</v>
      </c>
      <c r="D20" s="4">
        <v>247.78786547383001</v>
      </c>
      <c r="E20" s="4">
        <v>1293.94604680922</v>
      </c>
      <c r="F20" s="4">
        <v>23.2011434010182</v>
      </c>
      <c r="G20" s="4">
        <v>110.52860405278901</v>
      </c>
      <c r="H20" s="4">
        <v>98.116852506043898</v>
      </c>
      <c r="I20" s="4"/>
    </row>
    <row r="21" spans="1:9" x14ac:dyDescent="0.25">
      <c r="A21" s="4">
        <v>44.577523075408898</v>
      </c>
      <c r="B21" s="4">
        <v>88.170381276689199</v>
      </c>
      <c r="C21" s="4">
        <v>154.851522260612</v>
      </c>
      <c r="D21" s="4">
        <v>232.180867472621</v>
      </c>
      <c r="E21" s="4">
        <v>1169.5623339058</v>
      </c>
      <c r="F21" s="4">
        <v>21.578551740583801</v>
      </c>
      <c r="G21" s="4">
        <v>143.92741819365901</v>
      </c>
      <c r="H21" s="4">
        <v>80.078664296706407</v>
      </c>
      <c r="I21" s="4"/>
    </row>
    <row r="22" spans="1:9" x14ac:dyDescent="0.25">
      <c r="A22" s="4">
        <v>74.924518145901999</v>
      </c>
      <c r="B22" s="4">
        <v>73.429567928918104</v>
      </c>
      <c r="C22" s="4">
        <v>137.72334666059999</v>
      </c>
      <c r="D22" s="4">
        <v>189.254361058445</v>
      </c>
      <c r="E22" s="4">
        <v>1079.18095781172</v>
      </c>
      <c r="F22" s="4">
        <v>33.473145985071497</v>
      </c>
      <c r="G22" s="4">
        <v>133.760954289518</v>
      </c>
      <c r="H22" s="4"/>
      <c r="I22" s="4"/>
    </row>
    <row r="23" spans="1:9" x14ac:dyDescent="0.25">
      <c r="A23" s="4">
        <v>52.186714076258902</v>
      </c>
      <c r="B23" s="4">
        <v>85.354599774293703</v>
      </c>
      <c r="C23" s="4">
        <v>142.79077042179401</v>
      </c>
      <c r="D23" s="4">
        <v>220.88147098623699</v>
      </c>
      <c r="E23" s="4">
        <v>1400.1886902526001</v>
      </c>
      <c r="F23" s="4">
        <v>28.0959114313615</v>
      </c>
      <c r="G23" s="4">
        <v>111.030358205507</v>
      </c>
      <c r="H23" s="4"/>
      <c r="I23" s="4"/>
    </row>
    <row r="24" spans="1:9" x14ac:dyDescent="0.25">
      <c r="A24" s="4">
        <v>59.124452492879101</v>
      </c>
      <c r="B24" s="4">
        <v>98.242728802500295</v>
      </c>
      <c r="C24" s="4">
        <v>171.905720011179</v>
      </c>
      <c r="D24" s="4">
        <v>212.94633454838001</v>
      </c>
      <c r="E24" s="4">
        <v>1087.0468959738801</v>
      </c>
      <c r="F24" s="4">
        <v>29.287774081635501</v>
      </c>
      <c r="G24" s="4">
        <v>191.90783319238599</v>
      </c>
      <c r="H24" s="4"/>
      <c r="I24" s="4"/>
    </row>
    <row r="25" spans="1:9" x14ac:dyDescent="0.25">
      <c r="A25" s="4">
        <v>72.180175184575404</v>
      </c>
      <c r="B25" s="4">
        <v>77.136038893476098</v>
      </c>
      <c r="C25" s="4">
        <v>114.156473717643</v>
      </c>
      <c r="D25" s="4">
        <v>215.14250272737101</v>
      </c>
      <c r="E25" s="4">
        <v>1118.8380336272501</v>
      </c>
      <c r="F25" s="4">
        <v>34.925756345340503</v>
      </c>
      <c r="G25" s="4">
        <v>216.09539108852201</v>
      </c>
      <c r="H25" s="4"/>
      <c r="I25" s="4"/>
    </row>
    <row r="26" spans="1:9" x14ac:dyDescent="0.25">
      <c r="A26" s="4">
        <v>27.861007580265699</v>
      </c>
      <c r="B26" s="4">
        <v>64.466878169927597</v>
      </c>
      <c r="C26" s="4">
        <v>141.71797787398901</v>
      </c>
      <c r="D26" s="4">
        <v>210.27780737699101</v>
      </c>
      <c r="E26" s="4">
        <v>1082.9565779802599</v>
      </c>
      <c r="F26" s="4">
        <v>7.8225519166841302</v>
      </c>
      <c r="G26" s="4">
        <v>256.23866155750102</v>
      </c>
      <c r="H26" s="4"/>
      <c r="I26" s="4"/>
    </row>
    <row r="27" spans="1:9" x14ac:dyDescent="0.25">
      <c r="A27" s="4">
        <v>24.1862992998987</v>
      </c>
      <c r="B27" s="4">
        <v>78.102014459080095</v>
      </c>
      <c r="C27" s="4">
        <v>119.080850992186</v>
      </c>
      <c r="D27" s="4">
        <v>171.826121889484</v>
      </c>
      <c r="E27" s="4">
        <v>1135.2227163882201</v>
      </c>
      <c r="F27" s="4">
        <v>82.719939760460306</v>
      </c>
      <c r="G27" s="4">
        <v>193.117567732965</v>
      </c>
      <c r="H27" s="4"/>
      <c r="I27" s="4"/>
    </row>
    <row r="28" spans="1:9" x14ac:dyDescent="0.25">
      <c r="A28" s="4">
        <v>41.395137720476598</v>
      </c>
      <c r="B28" s="4">
        <v>60.719101279848303</v>
      </c>
      <c r="C28" s="4">
        <v>156.24309415450301</v>
      </c>
      <c r="D28" s="4">
        <v>207.29981478592401</v>
      </c>
      <c r="E28" s="4">
        <v>1070.01556565344</v>
      </c>
      <c r="F28" s="4">
        <v>55.134597315625001</v>
      </c>
      <c r="G28" s="4">
        <v>149.32893115446501</v>
      </c>
      <c r="H28" s="4"/>
      <c r="I28" s="4"/>
    </row>
    <row r="29" spans="1:9" x14ac:dyDescent="0.25">
      <c r="A29" s="4"/>
      <c r="B29" s="4">
        <v>58.780505958479203</v>
      </c>
      <c r="C29" s="4">
        <v>72.177695995204999</v>
      </c>
      <c r="D29" s="4">
        <v>172.94688366760599</v>
      </c>
      <c r="E29" s="4">
        <v>1207.1096786317401</v>
      </c>
      <c r="F29" s="4">
        <v>50.468301489088098</v>
      </c>
      <c r="G29" s="4">
        <v>215.69978794017899</v>
      </c>
      <c r="H29" s="4"/>
      <c r="I29" s="4"/>
    </row>
    <row r="30" spans="1:9" x14ac:dyDescent="0.25">
      <c r="A30" s="4"/>
      <c r="B30" s="4">
        <v>53.780639399979798</v>
      </c>
      <c r="C30" s="4">
        <v>132.62658072937299</v>
      </c>
      <c r="D30" s="4"/>
      <c r="E30" s="4">
        <v>1081.7489195261201</v>
      </c>
      <c r="F30" s="4">
        <v>32.409218964806399</v>
      </c>
      <c r="G30" s="4">
        <v>219.50427791750101</v>
      </c>
      <c r="H30" s="4"/>
      <c r="I30" s="4"/>
    </row>
    <row r="31" spans="1:9" ht="17.25" x14ac:dyDescent="0.25">
      <c r="A31" s="28" t="s">
        <v>99</v>
      </c>
      <c r="B31" s="4">
        <v>69.174258430127296</v>
      </c>
      <c r="C31" s="4">
        <v>189.32397205167899</v>
      </c>
      <c r="D31" s="4"/>
      <c r="E31" s="4">
        <v>1201.5935712119101</v>
      </c>
      <c r="F31" s="4">
        <v>26.0433450954507</v>
      </c>
      <c r="G31" s="4">
        <v>231.68656743935199</v>
      </c>
      <c r="H31" s="4"/>
      <c r="I31" s="4"/>
    </row>
    <row r="32" spans="1:9" x14ac:dyDescent="0.25">
      <c r="A32" s="28" t="s">
        <v>81</v>
      </c>
      <c r="B32" s="4">
        <v>71.067060152962199</v>
      </c>
      <c r="C32" s="4">
        <v>131.62724059385701</v>
      </c>
      <c r="D32" s="4"/>
      <c r="E32" s="4">
        <v>1699.29539091263</v>
      </c>
      <c r="F32" s="4">
        <v>18.177992109921899</v>
      </c>
      <c r="G32" s="4">
        <v>40.5158691267211</v>
      </c>
      <c r="H32" s="4"/>
      <c r="I32" s="4"/>
    </row>
    <row r="33" spans="1:9" x14ac:dyDescent="0.25">
      <c r="A33" s="28" t="s">
        <v>82</v>
      </c>
      <c r="B33" s="4">
        <v>71.745073337032807</v>
      </c>
      <c r="C33" s="4">
        <v>160.37602605465801</v>
      </c>
      <c r="D33" s="4"/>
      <c r="E33" s="4">
        <v>1181.0411227643301</v>
      </c>
      <c r="F33" s="4">
        <v>14.5461937600511</v>
      </c>
      <c r="G33" s="4">
        <v>20.8688994570274</v>
      </c>
      <c r="H33" s="4"/>
      <c r="I33" s="4"/>
    </row>
    <row r="34" spans="1:9" ht="17.25" x14ac:dyDescent="0.25">
      <c r="A34" s="28" t="s">
        <v>100</v>
      </c>
      <c r="B34" s="4"/>
      <c r="C34" s="4">
        <v>174.19482943928199</v>
      </c>
      <c r="D34" s="4"/>
      <c r="E34" s="4">
        <v>1216.6789119458001</v>
      </c>
      <c r="F34" s="4">
        <v>33.619742362093902</v>
      </c>
      <c r="G34" s="4">
        <v>93.899121076096094</v>
      </c>
      <c r="H34" s="4"/>
      <c r="I34" s="4"/>
    </row>
    <row r="35" spans="1:9" x14ac:dyDescent="0.25">
      <c r="A35" s="32"/>
      <c r="B35" s="4"/>
      <c r="C35" s="4">
        <v>128.24846590506701</v>
      </c>
      <c r="D35" s="4"/>
      <c r="E35" s="4">
        <v>1139.5372970598601</v>
      </c>
      <c r="F35" s="4">
        <v>21.0812155055091</v>
      </c>
      <c r="G35" s="4">
        <v>93.756331351986503</v>
      </c>
      <c r="H35" s="4"/>
      <c r="I35" s="4"/>
    </row>
    <row r="36" spans="1:9" x14ac:dyDescent="0.25">
      <c r="A36" s="32"/>
      <c r="B36" s="4"/>
      <c r="C36" s="4">
        <v>109.527814983393</v>
      </c>
      <c r="D36" s="4"/>
      <c r="E36" s="4">
        <v>1048.7660186724399</v>
      </c>
      <c r="F36" s="4"/>
      <c r="G36" s="4">
        <v>20.159539975338902</v>
      </c>
      <c r="H36" s="4"/>
      <c r="I36" s="4"/>
    </row>
    <row r="37" spans="1:9" x14ac:dyDescent="0.25">
      <c r="A37" s="32"/>
      <c r="B37" s="4"/>
      <c r="C37" s="4">
        <v>127.579819151564</v>
      </c>
      <c r="D37" s="4"/>
      <c r="E37" s="4">
        <v>1162.3494768820401</v>
      </c>
      <c r="F37" s="4"/>
      <c r="G37" s="4">
        <v>41.208312437319897</v>
      </c>
      <c r="H37" s="4"/>
      <c r="I37" s="4"/>
    </row>
    <row r="38" spans="1:9" x14ac:dyDescent="0.25">
      <c r="A38" s="32"/>
      <c r="B38" s="4"/>
      <c r="C38" s="4">
        <v>137.97891169503399</v>
      </c>
      <c r="D38" s="4"/>
      <c r="E38" s="4">
        <v>1133.14049633538</v>
      </c>
      <c r="F38" s="4"/>
      <c r="G38" s="4">
        <v>49.105009455193702</v>
      </c>
      <c r="H38" s="4"/>
      <c r="I38" s="4"/>
    </row>
    <row r="39" spans="1:9" x14ac:dyDescent="0.25">
      <c r="A39" s="32"/>
      <c r="B39" s="4"/>
      <c r="C39" s="4">
        <v>135.075913584739</v>
      </c>
      <c r="D39" s="4"/>
      <c r="E39" s="4">
        <v>1122.2336107262599</v>
      </c>
      <c r="F39" s="4"/>
      <c r="G39" s="4">
        <v>71.848675105935499</v>
      </c>
      <c r="H39" s="4"/>
      <c r="I39" s="4"/>
    </row>
    <row r="40" spans="1:9" x14ac:dyDescent="0.25">
      <c r="A40" s="32"/>
      <c r="B40" s="4"/>
      <c r="C40" s="4">
        <v>130.212315840591</v>
      </c>
      <c r="D40" s="4"/>
      <c r="E40" s="4">
        <v>1217.69789476044</v>
      </c>
      <c r="F40" s="4"/>
      <c r="G40" s="4">
        <v>11.6608618975984</v>
      </c>
      <c r="H40" s="4"/>
      <c r="I40" s="4"/>
    </row>
    <row r="41" spans="1:9" x14ac:dyDescent="0.25">
      <c r="A41" s="32"/>
      <c r="B41" s="4"/>
      <c r="C41" s="4">
        <v>152.84590396358601</v>
      </c>
      <c r="D41" s="4"/>
      <c r="E41" s="4">
        <v>1172.6703616088701</v>
      </c>
      <c r="F41" s="4"/>
      <c r="G41" s="4">
        <v>73.691857136915402</v>
      </c>
      <c r="H41" s="4"/>
      <c r="I41" s="4"/>
    </row>
    <row r="42" spans="1:9" x14ac:dyDescent="0.25">
      <c r="A42" s="32"/>
      <c r="B42" s="4"/>
      <c r="C42" s="4">
        <v>142.37683955595</v>
      </c>
      <c r="D42" s="4"/>
      <c r="E42" s="4">
        <v>1209.35040768616</v>
      </c>
      <c r="F42" s="4"/>
      <c r="G42" s="4">
        <v>84.576821969647</v>
      </c>
      <c r="H42" s="4"/>
      <c r="I42" s="4"/>
    </row>
    <row r="43" spans="1:9" x14ac:dyDescent="0.25">
      <c r="A43" s="32"/>
      <c r="B43" s="4"/>
      <c r="C43" s="4">
        <v>162.22178432665399</v>
      </c>
      <c r="D43" s="4"/>
      <c r="E43" s="4">
        <v>1228.01491278599</v>
      </c>
      <c r="F43" s="4"/>
      <c r="G43" s="4">
        <v>80.272434439401906</v>
      </c>
      <c r="H43" s="4"/>
      <c r="I43" s="4"/>
    </row>
    <row r="44" spans="1:9" x14ac:dyDescent="0.25">
      <c r="A44" s="32"/>
      <c r="B44" s="4"/>
      <c r="C44" s="4">
        <v>172.25604442324101</v>
      </c>
      <c r="D44" s="4"/>
      <c r="E44" s="4">
        <v>1247.24354272902</v>
      </c>
      <c r="F44" s="4"/>
      <c r="G44" s="4">
        <v>44.780308604400297</v>
      </c>
      <c r="H44" s="4"/>
      <c r="I44" s="4"/>
    </row>
    <row r="45" spans="1:9" x14ac:dyDescent="0.25">
      <c r="A45" s="32"/>
      <c r="B45" s="4"/>
      <c r="C45" s="4">
        <v>168.16151388563301</v>
      </c>
      <c r="D45" s="4"/>
      <c r="E45" s="4">
        <v>1247.5687491302299</v>
      </c>
      <c r="F45" s="4"/>
      <c r="G45" s="4">
        <v>56.061734906771697</v>
      </c>
      <c r="H45" s="4"/>
      <c r="I45" s="4"/>
    </row>
    <row r="46" spans="1:9" x14ac:dyDescent="0.25">
      <c r="A46" s="32"/>
      <c r="B46" s="4"/>
      <c r="C46" s="4">
        <v>192.684834493577</v>
      </c>
      <c r="D46" s="4"/>
      <c r="E46" s="4">
        <v>1186.7690983279599</v>
      </c>
      <c r="F46" s="4"/>
      <c r="G46" s="4"/>
      <c r="H46" s="4"/>
      <c r="I46" s="4"/>
    </row>
    <row r="47" spans="1:9" x14ac:dyDescent="0.25">
      <c r="A47" s="32"/>
      <c r="B47" s="4"/>
      <c r="C47" s="4">
        <v>225.419782905142</v>
      </c>
      <c r="D47" s="4"/>
      <c r="E47" s="4">
        <v>1267.9208086718399</v>
      </c>
      <c r="F47" s="4"/>
      <c r="G47" s="4"/>
      <c r="H47" s="4"/>
      <c r="I47" s="4"/>
    </row>
    <row r="48" spans="1:9" x14ac:dyDescent="0.25">
      <c r="A48" s="32"/>
      <c r="B48" s="4"/>
      <c r="C48" s="4">
        <v>183.87879703978601</v>
      </c>
      <c r="D48" s="4"/>
      <c r="E48" s="4">
        <v>1215.90099208073</v>
      </c>
      <c r="F48" s="4"/>
      <c r="G48" s="4"/>
      <c r="H48" s="4"/>
      <c r="I48" s="4"/>
    </row>
    <row r="49" spans="1:9" x14ac:dyDescent="0.25">
      <c r="A49" s="32"/>
      <c r="B49" s="4"/>
      <c r="C49" s="4">
        <v>175.76048451348001</v>
      </c>
      <c r="D49" s="4"/>
      <c r="E49" s="4">
        <v>1155.1964032968599</v>
      </c>
      <c r="F49" s="4"/>
      <c r="G49" s="4"/>
      <c r="H49" s="4"/>
      <c r="I49" s="4"/>
    </row>
    <row r="50" spans="1:9" x14ac:dyDescent="0.25">
      <c r="A50" s="32"/>
      <c r="B50" s="4"/>
      <c r="C50" s="4">
        <v>184.59525915093701</v>
      </c>
      <c r="D50" s="4"/>
      <c r="E50" s="4">
        <v>1093.7197482978499</v>
      </c>
      <c r="F50" s="4"/>
      <c r="G50" s="4"/>
      <c r="H50" s="4"/>
      <c r="I50" s="4"/>
    </row>
    <row r="51" spans="1:9" x14ac:dyDescent="0.25">
      <c r="A51" s="32"/>
      <c r="B51" s="4"/>
      <c r="C51" s="4">
        <v>242.27146712128101</v>
      </c>
      <c r="D51" s="4"/>
      <c r="E51" s="4">
        <v>1185.12873357646</v>
      </c>
      <c r="F51" s="4"/>
      <c r="G51" s="4"/>
      <c r="H51" s="4"/>
      <c r="I51" s="4"/>
    </row>
    <row r="52" spans="1:9" x14ac:dyDescent="0.25">
      <c r="A52" s="32"/>
      <c r="B52" s="4"/>
      <c r="C52" s="4">
        <v>152.713558797947</v>
      </c>
      <c r="D52" s="4"/>
      <c r="E52" s="4">
        <v>1541.3026682130101</v>
      </c>
      <c r="F52" s="4"/>
      <c r="G52" s="4"/>
      <c r="H52" s="4"/>
      <c r="I52" s="4"/>
    </row>
    <row r="53" spans="1:9" x14ac:dyDescent="0.25">
      <c r="A53" s="32"/>
      <c r="B53" s="4"/>
      <c r="C53" s="4">
        <v>156.995579611453</v>
      </c>
      <c r="D53" s="4"/>
      <c r="E53" s="4">
        <v>1423.55113092131</v>
      </c>
      <c r="F53" s="4"/>
      <c r="G53" s="4"/>
      <c r="H53" s="4"/>
      <c r="I53" s="4"/>
    </row>
    <row r="54" spans="1:9" x14ac:dyDescent="0.25">
      <c r="A54" s="32"/>
      <c r="B54" s="4"/>
      <c r="C54" s="4">
        <v>176.323697232657</v>
      </c>
      <c r="D54" s="4"/>
      <c r="E54" s="4">
        <v>1353.12188883053</v>
      </c>
      <c r="F54" s="4"/>
      <c r="G54" s="4"/>
      <c r="H54" s="4"/>
      <c r="I54" s="4"/>
    </row>
    <row r="55" spans="1:9" x14ac:dyDescent="0.25">
      <c r="A55" s="32"/>
      <c r="B55" s="4"/>
      <c r="C55" s="4">
        <v>147.92923205138001</v>
      </c>
      <c r="D55" s="4"/>
      <c r="E55" s="4">
        <v>1238.1747742907301</v>
      </c>
      <c r="F55" s="4"/>
      <c r="G55" s="4"/>
      <c r="H55" s="4"/>
      <c r="I55" s="4"/>
    </row>
    <row r="56" spans="1:9" x14ac:dyDescent="0.25">
      <c r="A56" s="32"/>
      <c r="B56" s="4"/>
      <c r="C56" s="4">
        <v>146.16807297942501</v>
      </c>
      <c r="D56" s="4"/>
      <c r="E56" s="4">
        <v>1227.52025711991</v>
      </c>
      <c r="F56" s="4"/>
      <c r="G56" s="4"/>
      <c r="H56" s="4"/>
      <c r="I56" s="4"/>
    </row>
    <row r="57" spans="1:9" x14ac:dyDescent="0.25">
      <c r="A57" s="32"/>
      <c r="B57" s="4"/>
      <c r="C57" s="4">
        <v>166.14072026648401</v>
      </c>
      <c r="D57" s="4"/>
      <c r="E57" s="4">
        <v>1267.5942622759101</v>
      </c>
      <c r="F57" s="4"/>
      <c r="G57" s="4"/>
      <c r="H57" s="4"/>
      <c r="I57" s="4"/>
    </row>
    <row r="58" spans="1:9" x14ac:dyDescent="0.25">
      <c r="A58" s="32"/>
      <c r="B58" s="4"/>
      <c r="C58" s="4">
        <v>169.73586583293499</v>
      </c>
      <c r="D58" s="4"/>
      <c r="E58" s="4">
        <v>1330.1104112556</v>
      </c>
      <c r="F58" s="4"/>
      <c r="G58" s="4"/>
      <c r="H58" s="4"/>
      <c r="I58" s="4"/>
    </row>
    <row r="59" spans="1:9" x14ac:dyDescent="0.25">
      <c r="A59" s="32"/>
      <c r="B59" s="4"/>
      <c r="C59" s="4">
        <v>153.945256713015</v>
      </c>
      <c r="D59" s="4"/>
      <c r="E59" s="4">
        <v>1365.6955301661501</v>
      </c>
      <c r="F59" s="4"/>
      <c r="G59" s="4"/>
      <c r="H59" s="4"/>
      <c r="I59" s="4"/>
    </row>
    <row r="60" spans="1:9" x14ac:dyDescent="0.25">
      <c r="A60" s="32"/>
      <c r="B60" s="4"/>
      <c r="C60" s="4">
        <v>152.39325510007001</v>
      </c>
      <c r="D60" s="4"/>
      <c r="E60" s="4"/>
      <c r="F60" s="4"/>
      <c r="G60" s="4"/>
      <c r="H60" s="4"/>
      <c r="I60" s="4"/>
    </row>
    <row r="61" spans="1:9" x14ac:dyDescent="0.25">
      <c r="A61" s="32"/>
      <c r="B61" s="4"/>
      <c r="C61" s="4">
        <v>152.351159372681</v>
      </c>
      <c r="D61" s="4"/>
      <c r="E61" s="4"/>
      <c r="F61" s="4"/>
      <c r="G61" s="4"/>
      <c r="H61" s="4"/>
      <c r="I61" s="4"/>
    </row>
    <row r="62" spans="1:9" x14ac:dyDescent="0.25">
      <c r="A62" s="32"/>
      <c r="B62" s="4"/>
      <c r="C62" s="4">
        <v>141.27642175851301</v>
      </c>
      <c r="D62" s="4"/>
      <c r="E62" s="4"/>
      <c r="F62" s="4"/>
      <c r="G62" s="4"/>
      <c r="H62" s="4"/>
      <c r="I62" s="4"/>
    </row>
    <row r="63" spans="1:9" x14ac:dyDescent="0.25">
      <c r="A63" s="32"/>
      <c r="B63" s="4"/>
      <c r="C63" s="4">
        <v>176.810341546411</v>
      </c>
      <c r="D63" s="4"/>
      <c r="E63" s="4"/>
      <c r="F63" s="4"/>
      <c r="G63" s="4"/>
      <c r="H63" s="4"/>
      <c r="I63" s="4"/>
    </row>
    <row r="64" spans="1:9" x14ac:dyDescent="0.25">
      <c r="A64" s="32"/>
      <c r="B64" s="4"/>
      <c r="C64" s="4">
        <v>165.59707968389699</v>
      </c>
      <c r="D64" s="4"/>
      <c r="E64" s="4"/>
      <c r="F64" s="4"/>
      <c r="G64" s="4"/>
      <c r="H64" s="4"/>
      <c r="I64" s="4"/>
    </row>
    <row r="65" spans="1:9" x14ac:dyDescent="0.25">
      <c r="A65" s="32"/>
      <c r="B65" s="4"/>
      <c r="C65" s="4">
        <v>173.32156134082501</v>
      </c>
      <c r="D65" s="4"/>
      <c r="E65" s="4"/>
      <c r="F65" s="4"/>
      <c r="G65" s="4"/>
      <c r="H65" s="4"/>
      <c r="I65" s="4"/>
    </row>
    <row r="66" spans="1:9" x14ac:dyDescent="0.25">
      <c r="A66" s="32"/>
      <c r="B66" s="4"/>
      <c r="C66" s="4">
        <v>169.855911810192</v>
      </c>
      <c r="D66" s="4"/>
      <c r="E66" s="4"/>
      <c r="F66" s="4"/>
      <c r="G66" s="4"/>
      <c r="H66" s="4"/>
      <c r="I66" s="4"/>
    </row>
    <row r="67" spans="1:9" x14ac:dyDescent="0.25">
      <c r="A67" s="32"/>
      <c r="B67" s="4"/>
      <c r="C67" s="4">
        <v>102.402809418164</v>
      </c>
      <c r="D67" s="4"/>
      <c r="E67" s="4"/>
      <c r="F67" s="4"/>
      <c r="G67" s="4"/>
      <c r="H67" s="4"/>
      <c r="I67" s="4"/>
    </row>
    <row r="68" spans="1:9" x14ac:dyDescent="0.25">
      <c r="A68" s="32"/>
      <c r="B68" s="4"/>
      <c r="C68" s="4">
        <v>120.016057096022</v>
      </c>
      <c r="D68" s="4"/>
      <c r="E68" s="4"/>
      <c r="F68" s="4"/>
      <c r="G68" s="4"/>
      <c r="H68" s="4"/>
      <c r="I68" s="4"/>
    </row>
    <row r="69" spans="1:9" x14ac:dyDescent="0.25">
      <c r="A69" s="32"/>
      <c r="B69" s="4"/>
      <c r="C69" s="4">
        <v>149.931759566762</v>
      </c>
      <c r="D69" s="4"/>
      <c r="E69" s="4"/>
      <c r="F69" s="4"/>
      <c r="G69" s="4"/>
      <c r="H69" s="4"/>
      <c r="I69" s="4"/>
    </row>
    <row r="70" spans="1:9" x14ac:dyDescent="0.25">
      <c r="A70" s="32"/>
      <c r="B70" s="4"/>
      <c r="C70" s="4">
        <v>144.12147970658799</v>
      </c>
      <c r="D70" s="4"/>
      <c r="E70" s="4"/>
      <c r="F70" s="4"/>
      <c r="G70" s="4"/>
      <c r="H70" s="4"/>
      <c r="I70" s="4"/>
    </row>
    <row r="71" spans="1:9" x14ac:dyDescent="0.25">
      <c r="A71" s="32"/>
      <c r="B71" s="4"/>
      <c r="C71" s="4">
        <v>124.58260728519301</v>
      </c>
      <c r="D71" s="4"/>
      <c r="E71" s="4"/>
      <c r="F71" s="4"/>
      <c r="G71" s="4"/>
      <c r="H71" s="4"/>
      <c r="I71" s="4"/>
    </row>
    <row r="72" spans="1:9" x14ac:dyDescent="0.25">
      <c r="A72" s="32"/>
      <c r="B72" s="4"/>
      <c r="C72" s="4">
        <v>142.131838186979</v>
      </c>
      <c r="D72" s="4"/>
      <c r="E72" s="4"/>
      <c r="F72" s="4"/>
      <c r="G72" s="4"/>
      <c r="H72" s="4"/>
      <c r="I72" s="4"/>
    </row>
    <row r="73" spans="1:9" x14ac:dyDescent="0.25">
      <c r="A73" s="32"/>
      <c r="B73" s="4"/>
      <c r="C73" s="4">
        <v>117.84633548942099</v>
      </c>
      <c r="D73" s="4"/>
      <c r="E73" s="4"/>
    </row>
    <row r="74" spans="1:9" x14ac:dyDescent="0.25">
      <c r="A74" s="32"/>
      <c r="B74" s="4"/>
      <c r="C74" s="4">
        <v>118.78877191779701</v>
      </c>
      <c r="D74" s="4"/>
      <c r="E74" s="4"/>
    </row>
    <row r="75" spans="1:9" x14ac:dyDescent="0.25">
      <c r="A75" s="32"/>
      <c r="B75" s="4"/>
      <c r="C75" s="4">
        <v>101.97237422104099</v>
      </c>
      <c r="D75" s="4"/>
      <c r="E75" s="4"/>
    </row>
    <row r="76" spans="1:9" x14ac:dyDescent="0.25">
      <c r="A76" s="32"/>
      <c r="B76" s="4"/>
      <c r="C76" s="4">
        <v>74.849115189152499</v>
      </c>
      <c r="D76" s="4"/>
      <c r="E76" s="4"/>
    </row>
    <row r="77" spans="1:9" x14ac:dyDescent="0.25">
      <c r="B77" s="2"/>
      <c r="C77" s="4">
        <v>95.393957917314097</v>
      </c>
      <c r="D77" s="2"/>
      <c r="E77" s="2"/>
    </row>
    <row r="78" spans="1:9" x14ac:dyDescent="0.25">
      <c r="B78" s="2"/>
      <c r="C78" s="4">
        <v>91.795641190307606</v>
      </c>
      <c r="D78" s="2"/>
      <c r="E78" s="2"/>
    </row>
    <row r="79" spans="1:9" x14ac:dyDescent="0.25">
      <c r="B79" s="2"/>
      <c r="C79" s="4">
        <v>147.919642995121</v>
      </c>
      <c r="D79" s="2"/>
      <c r="E79" s="2"/>
    </row>
    <row r="80" spans="1:9" x14ac:dyDescent="0.25">
      <c r="B80" s="2"/>
      <c r="C80" s="4">
        <v>136.33913296805599</v>
      </c>
      <c r="D80" s="2"/>
      <c r="E80" s="2"/>
    </row>
    <row r="81" spans="2:5" x14ac:dyDescent="0.25">
      <c r="B81" s="2"/>
      <c r="C81" s="4">
        <v>121.192656890092</v>
      </c>
      <c r="D81" s="2"/>
      <c r="E81" s="2"/>
    </row>
    <row r="82" spans="2:5" x14ac:dyDescent="0.25">
      <c r="B82" s="2"/>
      <c r="C82" s="4">
        <v>139.29895881386801</v>
      </c>
      <c r="D82" s="2"/>
      <c r="E82" s="2"/>
    </row>
    <row r="83" spans="2:5" x14ac:dyDescent="0.25">
      <c r="B83" s="2"/>
      <c r="C83" s="4">
        <v>134.77788472435401</v>
      </c>
      <c r="D83" s="2"/>
      <c r="E83" s="2"/>
    </row>
    <row r="84" spans="2:5" x14ac:dyDescent="0.25">
      <c r="B84" s="2"/>
      <c r="C84" s="4">
        <v>107.812841723825</v>
      </c>
      <c r="D84" s="2"/>
      <c r="E84" s="2"/>
    </row>
    <row r="85" spans="2:5" x14ac:dyDescent="0.25">
      <c r="C85" s="3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Project Description</vt:lpstr>
      <vt:lpstr>IRMS_δ15N‰</vt:lpstr>
      <vt:lpstr>NanoSIMS_Bacteria_δ15N‰</vt:lpstr>
      <vt:lpstr>NanoSIMS_Cell Wall_δ15N‰</vt:lpstr>
      <vt:lpstr>NanoSIMS_Cytosol_δ15N‰</vt:lpstr>
      <vt:lpstr>NanoSIMS_Vacuoles_δ15N‰</vt:lpstr>
      <vt:lpstr>NanoSIMS_Chloroplasts_δ15N‰</vt:lpstr>
    </vt:vector>
  </TitlesOfParts>
  <Company>Edith Cowan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Flavia TARQUINIO</dc:creator>
  <cp:lastModifiedBy>Maureen COUACAUD</cp:lastModifiedBy>
  <dcterms:created xsi:type="dcterms:W3CDTF">2018-05-29T05:35:24Z</dcterms:created>
  <dcterms:modified xsi:type="dcterms:W3CDTF">2018-06-26T01:08:32Z</dcterms:modified>
</cp:coreProperties>
</file>