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 Manuscript\Submission to Analytical Chemica Acta\To be submitted\Data in brief\"/>
    </mc:Choice>
  </mc:AlternateContent>
  <xr:revisionPtr revIDLastSave="0" documentId="13_ncr:1_{40118449-972C-4344-B1C5-9B1695C81E02}" xr6:coauthVersionLast="45" xr6:coauthVersionMax="45" xr10:uidLastSave="{00000000-0000-0000-0000-000000000000}"/>
  <bookViews>
    <workbookView xWindow="-120" yWindow="-120" windowWidth="38640" windowHeight="21240" xr2:uid="{2EB9E2A5-C644-4FD4-A6AA-6BF9533AB369}"/>
  </bookViews>
  <sheets>
    <sheet name="CDCA" sheetId="1" r:id="rId1"/>
    <sheet name="CA" sheetId="2" r:id="rId2"/>
    <sheet name="DCA" sheetId="3" r:id="rId3"/>
    <sheet name="GCA" sheetId="4" r:id="rId4"/>
    <sheet name="GDCA" sheetId="5" r:id="rId5"/>
    <sheet name="GLCA" sheetId="6" r:id="rId6"/>
    <sheet name="LCA" sheetId="7" r:id="rId7"/>
    <sheet name="TCA" sheetId="8" r:id="rId8"/>
    <sheet name="TCDCA" sheetId="9" r:id="rId9"/>
    <sheet name="TDCA" sheetId="10" r:id="rId10"/>
    <sheet name="TUDCA" sheetId="11" r:id="rId11"/>
    <sheet name="UDCA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1" i="12" l="1"/>
  <c r="N40" i="12"/>
  <c r="N39" i="12"/>
  <c r="N38" i="12"/>
  <c r="N37" i="12"/>
  <c r="N36" i="12"/>
  <c r="N41" i="11"/>
  <c r="N38" i="11"/>
  <c r="N39" i="10"/>
  <c r="N36" i="10"/>
  <c r="N37" i="8"/>
  <c r="N36" i="9"/>
  <c r="N39" i="9"/>
  <c r="N43" i="8"/>
  <c r="N39" i="7"/>
  <c r="N36" i="7"/>
  <c r="N39" i="6"/>
  <c r="N36" i="6"/>
  <c r="O39" i="5"/>
  <c r="O36" i="5"/>
  <c r="N43" i="4"/>
  <c r="N44" i="4"/>
  <c r="N39" i="4"/>
  <c r="N36" i="4"/>
  <c r="N39" i="3"/>
  <c r="N36" i="3"/>
  <c r="N36" i="1"/>
  <c r="N37" i="1"/>
  <c r="N38" i="1"/>
  <c r="N39" i="1"/>
  <c r="N40" i="1"/>
  <c r="N41" i="1"/>
  <c r="N38" i="2"/>
  <c r="N39" i="2"/>
  <c r="N41" i="2"/>
  <c r="N42" i="2"/>
  <c r="X33" i="12"/>
  <c r="W33" i="12"/>
  <c r="V33" i="12"/>
  <c r="U33" i="12"/>
  <c r="T33" i="12"/>
  <c r="S33" i="12"/>
  <c r="R33" i="12"/>
  <c r="Q33" i="12"/>
  <c r="P33" i="12"/>
  <c r="O33" i="12"/>
  <c r="N33" i="12"/>
  <c r="M33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X33" i="11"/>
  <c r="W33" i="11"/>
  <c r="V33" i="11"/>
  <c r="U33" i="11"/>
  <c r="T33" i="11"/>
  <c r="S33" i="11"/>
  <c r="R33" i="11"/>
  <c r="Q33" i="11"/>
  <c r="P33" i="11"/>
  <c r="O33" i="11"/>
  <c r="N33" i="11"/>
  <c r="M33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X33" i="10"/>
  <c r="W33" i="10"/>
  <c r="V33" i="10"/>
  <c r="U33" i="10"/>
  <c r="T33" i="10"/>
  <c r="S33" i="10"/>
  <c r="R33" i="10"/>
  <c r="Q33" i="10"/>
  <c r="P33" i="10"/>
  <c r="O33" i="10"/>
  <c r="N33" i="10"/>
  <c r="M33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X33" i="9"/>
  <c r="W33" i="9"/>
  <c r="V33" i="9"/>
  <c r="U33" i="9"/>
  <c r="T33" i="9"/>
  <c r="S33" i="9"/>
  <c r="R33" i="9"/>
  <c r="Q33" i="9"/>
  <c r="P33" i="9"/>
  <c r="O33" i="9"/>
  <c r="N33" i="9"/>
  <c r="M33" i="9"/>
  <c r="X32" i="9"/>
  <c r="W32" i="9"/>
  <c r="V32" i="9"/>
  <c r="U32" i="9"/>
  <c r="T32" i="9"/>
  <c r="S32" i="9"/>
  <c r="R32" i="9"/>
  <c r="N41" i="9" s="1"/>
  <c r="Q32" i="9"/>
  <c r="P32" i="9"/>
  <c r="O32" i="9"/>
  <c r="N32" i="9"/>
  <c r="M32" i="9"/>
  <c r="X33" i="8"/>
  <c r="W33" i="8"/>
  <c r="V33" i="8"/>
  <c r="U33" i="8"/>
  <c r="T33" i="8"/>
  <c r="S33" i="8"/>
  <c r="R33" i="8"/>
  <c r="Q33" i="8"/>
  <c r="P33" i="8"/>
  <c r="O33" i="8"/>
  <c r="N33" i="8"/>
  <c r="M33" i="8"/>
  <c r="X32" i="8"/>
  <c r="W32" i="8"/>
  <c r="V32" i="8"/>
  <c r="U32" i="8"/>
  <c r="T32" i="8"/>
  <c r="S32" i="8"/>
  <c r="R32" i="8"/>
  <c r="Q32" i="8"/>
  <c r="P32" i="8"/>
  <c r="O32" i="8"/>
  <c r="N32" i="8"/>
  <c r="M32" i="8"/>
  <c r="X33" i="7"/>
  <c r="W33" i="7"/>
  <c r="V33" i="7"/>
  <c r="U33" i="7"/>
  <c r="T33" i="7"/>
  <c r="S33" i="7"/>
  <c r="R33" i="7"/>
  <c r="Q33" i="7"/>
  <c r="P33" i="7"/>
  <c r="O33" i="7"/>
  <c r="N33" i="7"/>
  <c r="M33" i="7"/>
  <c r="X32" i="7"/>
  <c r="W32" i="7"/>
  <c r="V32" i="7"/>
  <c r="U32" i="7"/>
  <c r="T32" i="7"/>
  <c r="S32" i="7"/>
  <c r="R32" i="7"/>
  <c r="Q32" i="7"/>
  <c r="P32" i="7"/>
  <c r="O32" i="7"/>
  <c r="N32" i="7"/>
  <c r="M32" i="7"/>
  <c r="X33" i="6"/>
  <c r="W33" i="6"/>
  <c r="V33" i="6"/>
  <c r="U33" i="6"/>
  <c r="T33" i="6"/>
  <c r="S33" i="6"/>
  <c r="R33" i="6"/>
  <c r="Q33" i="6"/>
  <c r="P33" i="6"/>
  <c r="O33" i="6"/>
  <c r="N33" i="6"/>
  <c r="M33" i="6"/>
  <c r="X32" i="6"/>
  <c r="W32" i="6"/>
  <c r="V32" i="6"/>
  <c r="U32" i="6"/>
  <c r="T32" i="6"/>
  <c r="S32" i="6"/>
  <c r="R32" i="6"/>
  <c r="Q32" i="6"/>
  <c r="P32" i="6"/>
  <c r="O32" i="6"/>
  <c r="N32" i="6"/>
  <c r="M32" i="6"/>
  <c r="Y33" i="5"/>
  <c r="X33" i="5"/>
  <c r="W33" i="5"/>
  <c r="V33" i="5"/>
  <c r="U33" i="5"/>
  <c r="T33" i="5"/>
  <c r="S33" i="5"/>
  <c r="R33" i="5"/>
  <c r="Q33" i="5"/>
  <c r="P33" i="5"/>
  <c r="O33" i="5"/>
  <c r="N33" i="5"/>
  <c r="Y32" i="5"/>
  <c r="X32" i="5"/>
  <c r="W32" i="5"/>
  <c r="V32" i="5"/>
  <c r="U32" i="5"/>
  <c r="T32" i="5"/>
  <c r="S32" i="5"/>
  <c r="O41" i="5" s="1"/>
  <c r="R32" i="5"/>
  <c r="Q32" i="5"/>
  <c r="P32" i="5"/>
  <c r="O32" i="5"/>
  <c r="N32" i="5"/>
  <c r="X33" i="4"/>
  <c r="W33" i="4"/>
  <c r="V33" i="4"/>
  <c r="U33" i="4"/>
  <c r="T33" i="4"/>
  <c r="S33" i="4"/>
  <c r="R33" i="4"/>
  <c r="Q33" i="4"/>
  <c r="P33" i="4"/>
  <c r="O33" i="4"/>
  <c r="N33" i="4"/>
  <c r="M33" i="4"/>
  <c r="X32" i="4"/>
  <c r="W32" i="4"/>
  <c r="V32" i="4"/>
  <c r="U32" i="4"/>
  <c r="T32" i="4"/>
  <c r="S32" i="4"/>
  <c r="R32" i="4"/>
  <c r="Q32" i="4"/>
  <c r="P32" i="4"/>
  <c r="O32" i="4"/>
  <c r="N32" i="4"/>
  <c r="M32" i="4"/>
  <c r="M32" i="3"/>
  <c r="X33" i="3"/>
  <c r="W33" i="3"/>
  <c r="V33" i="3"/>
  <c r="U33" i="3"/>
  <c r="T33" i="3"/>
  <c r="S33" i="3"/>
  <c r="R33" i="3"/>
  <c r="Q33" i="3"/>
  <c r="P33" i="3"/>
  <c r="O33" i="3"/>
  <c r="N33" i="3"/>
  <c r="X32" i="3"/>
  <c r="W32" i="3"/>
  <c r="V32" i="3"/>
  <c r="U32" i="3"/>
  <c r="T32" i="3"/>
  <c r="S32" i="3"/>
  <c r="R32" i="3"/>
  <c r="Q32" i="3"/>
  <c r="P32" i="3"/>
  <c r="O32" i="3"/>
  <c r="N32" i="3"/>
  <c r="V34" i="2"/>
  <c r="W34" i="2"/>
  <c r="X34" i="2"/>
  <c r="V33" i="2"/>
  <c r="W33" i="2"/>
  <c r="X33" i="2"/>
  <c r="N34" i="2"/>
  <c r="U34" i="2"/>
  <c r="T34" i="2"/>
  <c r="S34" i="2"/>
  <c r="R34" i="2"/>
  <c r="Q34" i="2"/>
  <c r="P34" i="2"/>
  <c r="O34" i="2"/>
  <c r="M34" i="2"/>
  <c r="U33" i="2"/>
  <c r="T33" i="2"/>
  <c r="S33" i="2"/>
  <c r="R33" i="2"/>
  <c r="Q33" i="2"/>
  <c r="P33" i="2"/>
  <c r="O33" i="2"/>
  <c r="M33" i="2"/>
  <c r="X33" i="1"/>
  <c r="W33" i="1"/>
  <c r="V33" i="1"/>
  <c r="U33" i="1"/>
  <c r="T33" i="1"/>
  <c r="S33" i="1"/>
  <c r="R33" i="1"/>
  <c r="Q33" i="1"/>
  <c r="P33" i="1"/>
  <c r="O33" i="1"/>
  <c r="N33" i="1"/>
  <c r="M33" i="1"/>
  <c r="X32" i="1"/>
  <c r="W32" i="1"/>
  <c r="V32" i="1"/>
  <c r="U32" i="1"/>
  <c r="T32" i="1"/>
  <c r="S32" i="1"/>
  <c r="R32" i="1"/>
  <c r="Q32" i="1"/>
  <c r="P32" i="1"/>
  <c r="O32" i="1"/>
  <c r="N32" i="1"/>
  <c r="M32" i="1"/>
  <c r="N37" i="10" l="1"/>
  <c r="N40" i="10"/>
  <c r="N40" i="9"/>
  <c r="N38" i="9"/>
  <c r="N37" i="9"/>
  <c r="N44" i="9" s="1"/>
  <c r="N41" i="10"/>
  <c r="N38" i="10"/>
  <c r="N38" i="8"/>
  <c r="N40" i="8"/>
  <c r="N41" i="8"/>
  <c r="N41" i="7"/>
  <c r="N38" i="7"/>
  <c r="N40" i="7"/>
  <c r="N37" i="7"/>
  <c r="N41" i="6"/>
  <c r="N38" i="6"/>
  <c r="N37" i="6"/>
  <c r="N40" i="6"/>
  <c r="O38" i="5"/>
  <c r="O37" i="5"/>
  <c r="O40" i="5"/>
  <c r="N41" i="4"/>
  <c r="N40" i="4"/>
  <c r="N38" i="4"/>
  <c r="N37" i="4"/>
  <c r="N41" i="3"/>
  <c r="N40" i="3"/>
  <c r="N37" i="3"/>
  <c r="N38" i="3"/>
  <c r="M33" i="3"/>
  <c r="N33" i="2"/>
  <c r="N44" i="12" l="1"/>
  <c r="N43" i="12"/>
  <c r="N44" i="11"/>
  <c r="N43" i="11"/>
  <c r="N44" i="10"/>
  <c r="N43" i="10"/>
  <c r="N43" i="9"/>
  <c r="N45" i="9" s="1"/>
  <c r="N44" i="8"/>
  <c r="N45" i="8" s="1"/>
  <c r="N44" i="7"/>
  <c r="N43" i="7"/>
  <c r="N43" i="6"/>
  <c r="N44" i="6"/>
  <c r="O43" i="5"/>
  <c r="O44" i="5"/>
  <c r="O45" i="5" s="1"/>
  <c r="N44" i="3"/>
  <c r="N43" i="3"/>
  <c r="N45" i="2"/>
  <c r="N44" i="2"/>
  <c r="N44" i="1"/>
  <c r="N43" i="1"/>
  <c r="N45" i="12" l="1"/>
  <c r="N45" i="11"/>
  <c r="N45" i="10"/>
  <c r="N45" i="7"/>
  <c r="N45" i="6"/>
  <c r="N45" i="4"/>
  <c r="N45" i="3"/>
  <c r="N46" i="2"/>
  <c r="N45" i="1"/>
  <c r="X9" i="12" l="1"/>
  <c r="W9" i="12"/>
  <c r="V9" i="12"/>
  <c r="U9" i="12"/>
  <c r="T9" i="12"/>
  <c r="S9" i="12"/>
  <c r="R9" i="12"/>
  <c r="Q9" i="12"/>
  <c r="P9" i="12"/>
  <c r="O9" i="12"/>
  <c r="N9" i="12"/>
  <c r="M9" i="12"/>
  <c r="X8" i="12"/>
  <c r="W8" i="12"/>
  <c r="V8" i="12"/>
  <c r="U8" i="12"/>
  <c r="T8" i="12"/>
  <c r="S8" i="12"/>
  <c r="R8" i="12"/>
  <c r="Q8" i="12"/>
  <c r="N16" i="12" s="1"/>
  <c r="P8" i="12"/>
  <c r="O8" i="12"/>
  <c r="N8" i="12"/>
  <c r="M8" i="12"/>
  <c r="X9" i="11"/>
  <c r="W9" i="11"/>
  <c r="V9" i="11"/>
  <c r="U9" i="11"/>
  <c r="T9" i="11"/>
  <c r="S9" i="11"/>
  <c r="R9" i="11"/>
  <c r="Q9" i="11"/>
  <c r="P9" i="11"/>
  <c r="O9" i="11"/>
  <c r="N9" i="11"/>
  <c r="M9" i="11"/>
  <c r="X8" i="11"/>
  <c r="W8" i="11"/>
  <c r="V8" i="11"/>
  <c r="U8" i="11"/>
  <c r="T8" i="11"/>
  <c r="S8" i="11"/>
  <c r="R8" i="11"/>
  <c r="N17" i="11" s="1"/>
  <c r="Q8" i="11"/>
  <c r="P8" i="11"/>
  <c r="O8" i="11"/>
  <c r="N8" i="11"/>
  <c r="M8" i="11"/>
  <c r="X9" i="10"/>
  <c r="W9" i="10"/>
  <c r="V9" i="10"/>
  <c r="U9" i="10"/>
  <c r="T9" i="10"/>
  <c r="S9" i="10"/>
  <c r="R9" i="10"/>
  <c r="Q9" i="10"/>
  <c r="P9" i="10"/>
  <c r="O9" i="10"/>
  <c r="N9" i="10"/>
  <c r="M9" i="10"/>
  <c r="X8" i="10"/>
  <c r="W8" i="10"/>
  <c r="V8" i="10"/>
  <c r="U8" i="10"/>
  <c r="T8" i="10"/>
  <c r="S8" i="10"/>
  <c r="R8" i="10"/>
  <c r="Q8" i="10"/>
  <c r="P8" i="10"/>
  <c r="N15" i="10" s="1"/>
  <c r="O8" i="10"/>
  <c r="N8" i="10"/>
  <c r="N13" i="10" s="1"/>
  <c r="M8" i="10"/>
  <c r="N12" i="10" s="1"/>
  <c r="X9" i="9"/>
  <c r="W9" i="9"/>
  <c r="V9" i="9"/>
  <c r="U9" i="9"/>
  <c r="T9" i="9"/>
  <c r="S9" i="9"/>
  <c r="R9" i="9"/>
  <c r="Q9" i="9"/>
  <c r="P9" i="9"/>
  <c r="O9" i="9"/>
  <c r="N9" i="9"/>
  <c r="M9" i="9"/>
  <c r="X8" i="9"/>
  <c r="W8" i="9"/>
  <c r="V8" i="9"/>
  <c r="U8" i="9"/>
  <c r="T8" i="9"/>
  <c r="S8" i="9"/>
  <c r="R8" i="9"/>
  <c r="Q8" i="9"/>
  <c r="N16" i="9" s="1"/>
  <c r="P8" i="9"/>
  <c r="O8" i="9"/>
  <c r="N8" i="9"/>
  <c r="M8" i="9"/>
  <c r="X9" i="8"/>
  <c r="W9" i="8"/>
  <c r="V9" i="8"/>
  <c r="U9" i="8"/>
  <c r="T9" i="8"/>
  <c r="S9" i="8"/>
  <c r="R9" i="8"/>
  <c r="Q9" i="8"/>
  <c r="P9" i="8"/>
  <c r="O9" i="8"/>
  <c r="N9" i="8"/>
  <c r="M9" i="8"/>
  <c r="X8" i="8"/>
  <c r="W8" i="8"/>
  <c r="V8" i="8"/>
  <c r="U8" i="8"/>
  <c r="T8" i="8"/>
  <c r="S8" i="8"/>
  <c r="R8" i="8"/>
  <c r="N17" i="8" s="1"/>
  <c r="Q8" i="8"/>
  <c r="P8" i="8"/>
  <c r="O8" i="8"/>
  <c r="N14" i="8" s="1"/>
  <c r="N8" i="8"/>
  <c r="M8" i="8"/>
  <c r="X9" i="7"/>
  <c r="W9" i="7"/>
  <c r="V9" i="7"/>
  <c r="U9" i="7"/>
  <c r="T9" i="7"/>
  <c r="S9" i="7"/>
  <c r="R9" i="7"/>
  <c r="Q9" i="7"/>
  <c r="P9" i="7"/>
  <c r="O9" i="7"/>
  <c r="N9" i="7"/>
  <c r="M9" i="7"/>
  <c r="X8" i="7"/>
  <c r="W8" i="7"/>
  <c r="V8" i="7"/>
  <c r="U8" i="7"/>
  <c r="T8" i="7"/>
  <c r="S8" i="7"/>
  <c r="R8" i="7"/>
  <c r="Q8" i="7"/>
  <c r="N16" i="7" s="1"/>
  <c r="P8" i="7"/>
  <c r="O8" i="7"/>
  <c r="N8" i="7"/>
  <c r="N13" i="7" s="1"/>
  <c r="M8" i="7"/>
  <c r="X9" i="6"/>
  <c r="W9" i="6"/>
  <c r="V9" i="6"/>
  <c r="U9" i="6"/>
  <c r="T9" i="6"/>
  <c r="S9" i="6"/>
  <c r="R9" i="6"/>
  <c r="Q9" i="6"/>
  <c r="P9" i="6"/>
  <c r="O9" i="6"/>
  <c r="N9" i="6"/>
  <c r="M9" i="6"/>
  <c r="X8" i="6"/>
  <c r="W8" i="6"/>
  <c r="V8" i="6"/>
  <c r="U8" i="6"/>
  <c r="T8" i="6"/>
  <c r="S8" i="6"/>
  <c r="R8" i="6"/>
  <c r="Q8" i="6"/>
  <c r="P8" i="6"/>
  <c r="O8" i="6"/>
  <c r="N14" i="6" s="1"/>
  <c r="N8" i="6"/>
  <c r="M8" i="6"/>
  <c r="N12" i="6" s="1"/>
  <c r="Y9" i="5"/>
  <c r="X9" i="5"/>
  <c r="W9" i="5"/>
  <c r="V9" i="5"/>
  <c r="U9" i="5"/>
  <c r="T9" i="5"/>
  <c r="S9" i="5"/>
  <c r="R9" i="5"/>
  <c r="Q9" i="5"/>
  <c r="P9" i="5"/>
  <c r="O9" i="5"/>
  <c r="N9" i="5"/>
  <c r="Y8" i="5"/>
  <c r="X8" i="5"/>
  <c r="W8" i="5"/>
  <c r="V8" i="5"/>
  <c r="U8" i="5"/>
  <c r="T8" i="5"/>
  <c r="S8" i="5"/>
  <c r="R8" i="5"/>
  <c r="O16" i="5" s="1"/>
  <c r="Q8" i="5"/>
  <c r="P8" i="5"/>
  <c r="O8" i="5"/>
  <c r="N8" i="5"/>
  <c r="X9" i="4"/>
  <c r="W9" i="4"/>
  <c r="V9" i="4"/>
  <c r="U9" i="4"/>
  <c r="T9" i="4"/>
  <c r="S9" i="4"/>
  <c r="R9" i="4"/>
  <c r="Q9" i="4"/>
  <c r="P9" i="4"/>
  <c r="O9" i="4"/>
  <c r="N9" i="4"/>
  <c r="M9" i="4"/>
  <c r="X8" i="4"/>
  <c r="W8" i="4"/>
  <c r="V8" i="4"/>
  <c r="U8" i="4"/>
  <c r="T8" i="4"/>
  <c r="S8" i="4"/>
  <c r="R8" i="4"/>
  <c r="N17" i="4" s="1"/>
  <c r="Q8" i="4"/>
  <c r="P8" i="4"/>
  <c r="O8" i="4"/>
  <c r="N14" i="4" s="1"/>
  <c r="N8" i="4"/>
  <c r="M8" i="4"/>
  <c r="N12" i="4" s="1"/>
  <c r="X9" i="3"/>
  <c r="W9" i="3"/>
  <c r="V9" i="3"/>
  <c r="U9" i="3"/>
  <c r="T9" i="3"/>
  <c r="S9" i="3"/>
  <c r="R9" i="3"/>
  <c r="Q9" i="3"/>
  <c r="P9" i="3"/>
  <c r="O9" i="3"/>
  <c r="N9" i="3"/>
  <c r="M9" i="3"/>
  <c r="X8" i="3"/>
  <c r="W8" i="3"/>
  <c r="V8" i="3"/>
  <c r="U8" i="3"/>
  <c r="T8" i="3"/>
  <c r="S8" i="3"/>
  <c r="R8" i="3"/>
  <c r="Q8" i="3"/>
  <c r="N16" i="3" s="1"/>
  <c r="P8" i="3"/>
  <c r="O8" i="3"/>
  <c r="N8" i="3"/>
  <c r="M8" i="3"/>
  <c r="X9" i="2"/>
  <c r="W9" i="2"/>
  <c r="V9" i="2"/>
  <c r="U9" i="2"/>
  <c r="T9" i="2"/>
  <c r="S9" i="2"/>
  <c r="R9" i="2"/>
  <c r="Q9" i="2"/>
  <c r="P9" i="2"/>
  <c r="O9" i="2"/>
  <c r="N9" i="2"/>
  <c r="M9" i="2"/>
  <c r="X8" i="2"/>
  <c r="W8" i="2"/>
  <c r="V8" i="2"/>
  <c r="U8" i="2"/>
  <c r="T8" i="2"/>
  <c r="S8" i="2"/>
  <c r="R8" i="2"/>
  <c r="Q8" i="2"/>
  <c r="N16" i="2" s="1"/>
  <c r="P8" i="2"/>
  <c r="O8" i="2"/>
  <c r="N8" i="2"/>
  <c r="M8" i="2"/>
  <c r="N9" i="1"/>
  <c r="O9" i="1"/>
  <c r="P9" i="1"/>
  <c r="Q9" i="1"/>
  <c r="R9" i="1"/>
  <c r="S9" i="1"/>
  <c r="T9" i="1"/>
  <c r="U9" i="1"/>
  <c r="V9" i="1"/>
  <c r="W9" i="1"/>
  <c r="X9" i="1"/>
  <c r="M9" i="1"/>
  <c r="N8" i="1"/>
  <c r="N13" i="1" s="1"/>
  <c r="O8" i="1"/>
  <c r="P8" i="1"/>
  <c r="Q8" i="1"/>
  <c r="N16" i="1" s="1"/>
  <c r="R8" i="1"/>
  <c r="S8" i="1"/>
  <c r="T8" i="1"/>
  <c r="U8" i="1"/>
  <c r="V8" i="1"/>
  <c r="W8" i="1"/>
  <c r="X8" i="1"/>
  <c r="M8" i="1"/>
  <c r="N12" i="1" s="1"/>
  <c r="N17" i="12" l="1"/>
  <c r="N13" i="12"/>
  <c r="N14" i="12"/>
  <c r="N17" i="9"/>
  <c r="N15" i="7"/>
  <c r="N17" i="6"/>
  <c r="O15" i="5"/>
  <c r="O13" i="5"/>
  <c r="N13" i="3"/>
  <c r="N15" i="3"/>
  <c r="N13" i="2"/>
  <c r="N17" i="3"/>
  <c r="N13" i="8"/>
  <c r="N12" i="3"/>
  <c r="N16" i="4"/>
  <c r="O12" i="5"/>
  <c r="N16" i="6"/>
  <c r="N12" i="7"/>
  <c r="N16" i="8"/>
  <c r="N13" i="9"/>
  <c r="N17" i="10"/>
  <c r="N14" i="9"/>
  <c r="N14" i="11"/>
  <c r="O17" i="5"/>
  <c r="N14" i="10"/>
  <c r="N15" i="1"/>
  <c r="N14" i="1"/>
  <c r="N20" i="1" s="1"/>
  <c r="N14" i="2"/>
  <c r="N14" i="3"/>
  <c r="O14" i="5"/>
  <c r="N14" i="7"/>
  <c r="N15" i="9"/>
  <c r="N12" i="12"/>
  <c r="N17" i="2"/>
  <c r="N15" i="12"/>
  <c r="N13" i="4"/>
  <c r="N13" i="6"/>
  <c r="N17" i="7"/>
  <c r="N17" i="1"/>
  <c r="N15" i="4"/>
  <c r="N15" i="6"/>
  <c r="N12" i="9"/>
  <c r="N16" i="10"/>
  <c r="N20" i="10" l="1"/>
  <c r="N21" i="10" s="1"/>
  <c r="N19" i="10"/>
  <c r="N20" i="4"/>
  <c r="N19" i="2"/>
  <c r="N20" i="2"/>
  <c r="N19" i="6"/>
  <c r="N20" i="6"/>
  <c r="N21" i="6" s="1"/>
  <c r="O19" i="5"/>
  <c r="O20" i="5"/>
  <c r="N19" i="4"/>
  <c r="N20" i="11"/>
  <c r="N19" i="11"/>
  <c r="N19" i="1"/>
  <c r="N21" i="1" s="1"/>
  <c r="N20" i="3"/>
  <c r="N19" i="3"/>
  <c r="N19" i="7"/>
  <c r="N20" i="7"/>
  <c r="N20" i="12"/>
  <c r="N19" i="12"/>
  <c r="N20" i="9"/>
  <c r="N21" i="9" s="1"/>
  <c r="N19" i="9"/>
  <c r="N20" i="8"/>
  <c r="N19" i="8"/>
  <c r="N21" i="2"/>
  <c r="N21" i="11" l="1"/>
  <c r="N21" i="8"/>
  <c r="N21" i="4"/>
  <c r="N21" i="3"/>
  <c r="N21" i="12"/>
  <c r="N21" i="7"/>
  <c r="O21" i="5"/>
</calcChain>
</file>

<file path=xl/sharedStrings.xml><?xml version="1.0" encoding="utf-8"?>
<sst xmlns="http://schemas.openxmlformats.org/spreadsheetml/2006/main" count="2842" uniqueCount="76">
  <si>
    <t>Compound</t>
  </si>
  <si>
    <t>Sample ID</t>
  </si>
  <si>
    <t>Height</t>
  </si>
  <si>
    <t>Area</t>
  </si>
  <si>
    <t>Actual RT</t>
  </si>
  <si>
    <t>ISTD Response</t>
  </si>
  <si>
    <t>Final Units</t>
  </si>
  <si>
    <t>Response Ratio</t>
  </si>
  <si>
    <t>CDCA</t>
  </si>
  <si>
    <t>1C_1</t>
  </si>
  <si>
    <t>1C_2</t>
  </si>
  <si>
    <t>1C_3</t>
  </si>
  <si>
    <t>1H_4</t>
  </si>
  <si>
    <t>1H_5</t>
  </si>
  <si>
    <t>1H_6</t>
  </si>
  <si>
    <t>2C_1</t>
  </si>
  <si>
    <t>2C_2</t>
  </si>
  <si>
    <t>2C_3</t>
  </si>
  <si>
    <t>2H_4</t>
  </si>
  <si>
    <t>2H_5</t>
  </si>
  <si>
    <t>2H_6</t>
  </si>
  <si>
    <t>3C_1</t>
  </si>
  <si>
    <t>3C_2</t>
  </si>
  <si>
    <t>3C_3</t>
  </si>
  <si>
    <t>3H_4</t>
  </si>
  <si>
    <t>3H_5</t>
  </si>
  <si>
    <t>3H_6</t>
  </si>
  <si>
    <t>N/F</t>
  </si>
  <si>
    <t>Cold extraction</t>
  </si>
  <si>
    <t>Sample 1</t>
  </si>
  <si>
    <t>Sample 2</t>
  </si>
  <si>
    <t>Sample 3</t>
  </si>
  <si>
    <t>Sample 4</t>
  </si>
  <si>
    <t>Sample 5</t>
  </si>
  <si>
    <t>Sample 6</t>
  </si>
  <si>
    <t>Hot extraction</t>
  </si>
  <si>
    <t>Mean</t>
  </si>
  <si>
    <t>SD</t>
  </si>
  <si>
    <t>cholic acid</t>
  </si>
  <si>
    <t>ND</t>
  </si>
  <si>
    <t>DCA</t>
  </si>
  <si>
    <t>GCA</t>
  </si>
  <si>
    <t>GDCA</t>
  </si>
  <si>
    <t>GLCA</t>
  </si>
  <si>
    <t>LCA</t>
  </si>
  <si>
    <t>TCA</t>
  </si>
  <si>
    <t>TCDCA</t>
  </si>
  <si>
    <t>TDCA</t>
  </si>
  <si>
    <t>TUDCA</t>
  </si>
  <si>
    <t>UDCA</t>
  </si>
  <si>
    <t>%CV</t>
  </si>
  <si>
    <t>Comparision cold vs hot</t>
  </si>
  <si>
    <t>nM</t>
  </si>
  <si>
    <t>4C_1</t>
  </si>
  <si>
    <t>4C_2</t>
  </si>
  <si>
    <t>4C_3</t>
  </si>
  <si>
    <t>4H_1</t>
  </si>
  <si>
    <t>4H_2</t>
  </si>
  <si>
    <t>4H_3</t>
  </si>
  <si>
    <t>5C_1</t>
  </si>
  <si>
    <t>5C_2</t>
  </si>
  <si>
    <t>5C_3</t>
  </si>
  <si>
    <t>5H_1</t>
  </si>
  <si>
    <t>5H_2</t>
  </si>
  <si>
    <t>5H_3</t>
  </si>
  <si>
    <t>6C_1</t>
  </si>
  <si>
    <t>6C_2</t>
  </si>
  <si>
    <t>6C_3</t>
  </si>
  <si>
    <t>6H_1</t>
  </si>
  <si>
    <t>6H_2</t>
  </si>
  <si>
    <t>6H_3</t>
  </si>
  <si>
    <t>Type</t>
  </si>
  <si>
    <t>Target Compound</t>
  </si>
  <si>
    <t>Calculated Amt</t>
  </si>
  <si>
    <t>Use response ratio for calculation</t>
  </si>
  <si>
    <t>Use concentration for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</si>
</sst>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0" fillId="4" borderId="0" xfId="0" applyFill="1"/>
    <xf numFmtId="0" fontId="1" fillId="4" borderId="0" xfId="0" applyFont="1" applyFill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1" fillId="0" borderId="0" xfId="0" applyNumberFormat="1" applyFont="1"/>
    <xf numFmtId="0" fontId="0" fillId="5" borderId="0" xfId="0" applyFill="1"/>
    <xf numFmtId="0" fontId="1" fillId="5" borderId="0" xfId="0" applyFont="1" applyFill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8275E-A41D-4AB9-96F7-27CC7AE32337}">
  <dimension ref="A1:X48"/>
  <sheetViews>
    <sheetView tabSelected="1" workbookViewId="0">
      <selection activeCell="C54" sqref="C54"/>
    </sheetView>
  </sheetViews>
  <sheetFormatPr defaultRowHeight="15" x14ac:dyDescent="0.25"/>
  <cols>
    <col min="2" max="2" width="20.7109375" customWidth="1"/>
    <col min="3" max="3" width="12.5703125" customWidth="1"/>
    <col min="7" max="7" width="14.140625" customWidth="1"/>
    <col min="9" max="9" width="15.7109375" customWidth="1"/>
    <col min="10" max="10" width="14.42578125" customWidth="1"/>
    <col min="13" max="13" width="11" customWidth="1"/>
    <col min="14" max="14" width="13.85546875" customWidth="1"/>
    <col min="15" max="15" width="14" customWidth="1"/>
    <col min="17" max="17" width="17.42578125" customWidth="1"/>
    <col min="18" max="18" width="11.7109375" customWidth="1"/>
    <col min="21" max="21" width="12.42578125" customWidth="1"/>
    <col min="23" max="23" width="13" customWidth="1"/>
    <col min="24" max="24" width="16.7109375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8</v>
      </c>
      <c r="B2" t="s">
        <v>72</v>
      </c>
      <c r="C2" t="s">
        <v>9</v>
      </c>
      <c r="D2">
        <v>705972</v>
      </c>
      <c r="E2">
        <v>1085090</v>
      </c>
      <c r="F2">
        <v>7.35</v>
      </c>
      <c r="G2">
        <v>5402218</v>
      </c>
      <c r="H2" t="s">
        <v>52</v>
      </c>
      <c r="I2" s="7">
        <v>0.20100000000000001</v>
      </c>
      <c r="J2" s="7">
        <v>1164</v>
      </c>
      <c r="N2" s="11" t="s">
        <v>74</v>
      </c>
      <c r="O2" s="10"/>
      <c r="P2" s="10"/>
    </row>
    <row r="3" spans="1:24" x14ac:dyDescent="0.25">
      <c r="A3" t="s">
        <v>8</v>
      </c>
      <c r="B3" t="s">
        <v>72</v>
      </c>
      <c r="C3" t="s">
        <v>10</v>
      </c>
      <c r="D3">
        <v>573856</v>
      </c>
      <c r="E3">
        <v>1319429</v>
      </c>
      <c r="F3">
        <v>7.35</v>
      </c>
      <c r="G3">
        <v>5765369</v>
      </c>
      <c r="H3" t="s">
        <v>52</v>
      </c>
      <c r="I3" s="7">
        <v>0.22900000000000001</v>
      </c>
      <c r="J3" s="7">
        <v>1304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8</v>
      </c>
      <c r="B4" t="s">
        <v>72</v>
      </c>
      <c r="C4" t="s">
        <v>11</v>
      </c>
      <c r="D4">
        <v>992760</v>
      </c>
      <c r="E4">
        <v>1525113</v>
      </c>
      <c r="F4">
        <v>7.35</v>
      </c>
      <c r="G4">
        <v>5640718</v>
      </c>
      <c r="H4" t="s">
        <v>52</v>
      </c>
      <c r="I4" s="7">
        <v>0.27</v>
      </c>
      <c r="J4" s="7">
        <v>1509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8</v>
      </c>
      <c r="B5" t="s">
        <v>72</v>
      </c>
      <c r="C5" t="s">
        <v>12</v>
      </c>
      <c r="D5">
        <v>403814</v>
      </c>
      <c r="E5">
        <v>1389914</v>
      </c>
      <c r="F5">
        <v>7.35</v>
      </c>
      <c r="G5">
        <v>6125406</v>
      </c>
      <c r="H5" t="s">
        <v>52</v>
      </c>
      <c r="I5" s="7">
        <v>0.22700000000000001</v>
      </c>
      <c r="J5" s="7">
        <v>1294</v>
      </c>
      <c r="M5">
        <v>0.20100000000000001</v>
      </c>
      <c r="N5">
        <v>0.68500000000000005</v>
      </c>
      <c r="O5">
        <v>4.2939999999999996</v>
      </c>
      <c r="P5" s="7">
        <v>9.9468301494957542E-2</v>
      </c>
      <c r="Q5" s="7">
        <v>0.63906664989318662</v>
      </c>
      <c r="R5">
        <v>4.883</v>
      </c>
      <c r="S5">
        <v>0.22700000000000001</v>
      </c>
      <c r="T5">
        <v>0.78500000000000003</v>
      </c>
      <c r="U5">
        <v>4.4180000000000001</v>
      </c>
      <c r="V5">
        <v>9.1999999999999998E-2</v>
      </c>
      <c r="W5">
        <v>0.60499999999999998</v>
      </c>
      <c r="X5">
        <v>4.6760000000000002</v>
      </c>
    </row>
    <row r="6" spans="1:24" x14ac:dyDescent="0.25">
      <c r="A6" t="s">
        <v>8</v>
      </c>
      <c r="B6" t="s">
        <v>72</v>
      </c>
      <c r="C6" t="s">
        <v>13</v>
      </c>
      <c r="D6">
        <v>395363</v>
      </c>
      <c r="E6">
        <v>1101827</v>
      </c>
      <c r="F6">
        <v>7.35</v>
      </c>
      <c r="G6">
        <v>5259631</v>
      </c>
      <c r="H6" t="s">
        <v>52</v>
      </c>
      <c r="I6" s="7">
        <v>0.20899999999999999</v>
      </c>
      <c r="J6" s="7">
        <v>1203.9999999999998</v>
      </c>
      <c r="M6">
        <v>0.22900000000000001</v>
      </c>
      <c r="N6">
        <v>0.65100000000000002</v>
      </c>
      <c r="O6">
        <v>5.69</v>
      </c>
      <c r="P6" s="7">
        <v>0.10214670685574333</v>
      </c>
      <c r="Q6" s="7">
        <v>0.59164195218705418</v>
      </c>
      <c r="R6">
        <v>5.8559999999999999</v>
      </c>
      <c r="S6">
        <v>0.20899999999999999</v>
      </c>
      <c r="T6">
        <v>0.65</v>
      </c>
      <c r="U6">
        <v>5.069</v>
      </c>
      <c r="V6">
        <v>0.1</v>
      </c>
      <c r="W6">
        <v>0.65600000000000003</v>
      </c>
      <c r="X6">
        <v>4.91</v>
      </c>
    </row>
    <row r="7" spans="1:24" x14ac:dyDescent="0.25">
      <c r="A7" t="s">
        <v>8</v>
      </c>
      <c r="B7" t="s">
        <v>72</v>
      </c>
      <c r="C7" t="s">
        <v>14</v>
      </c>
      <c r="D7">
        <v>309741</v>
      </c>
      <c r="E7">
        <v>804745</v>
      </c>
      <c r="F7">
        <v>7.35</v>
      </c>
      <c r="G7">
        <v>3271704</v>
      </c>
      <c r="H7" t="s">
        <v>52</v>
      </c>
      <c r="I7" s="7">
        <v>0.246</v>
      </c>
      <c r="J7" s="7">
        <v>1389</v>
      </c>
      <c r="M7">
        <v>0.27</v>
      </c>
      <c r="N7">
        <v>0.57799999999999996</v>
      </c>
      <c r="O7">
        <v>4.0060000000000002</v>
      </c>
      <c r="P7" s="7">
        <v>8.4472701573887907E-2</v>
      </c>
      <c r="Q7" s="7">
        <v>0.64665772059188487</v>
      </c>
      <c r="R7">
        <v>4.3049999999999997</v>
      </c>
      <c r="S7">
        <v>0.246</v>
      </c>
      <c r="T7">
        <v>0.627</v>
      </c>
      <c r="U7">
        <v>4.6879999999999997</v>
      </c>
      <c r="V7">
        <v>9.9000000000000005E-2</v>
      </c>
      <c r="W7">
        <v>0.70699999999999996</v>
      </c>
      <c r="X7">
        <v>4.9420000000000002</v>
      </c>
    </row>
    <row r="8" spans="1:24" x14ac:dyDescent="0.25">
      <c r="A8" t="s">
        <v>8</v>
      </c>
      <c r="B8" t="s">
        <v>72</v>
      </c>
      <c r="C8" t="s">
        <v>15</v>
      </c>
      <c r="D8">
        <v>417040</v>
      </c>
      <c r="E8">
        <v>1315318</v>
      </c>
      <c r="F8">
        <v>7.35</v>
      </c>
      <c r="G8">
        <v>1921041</v>
      </c>
      <c r="H8" t="s">
        <v>52</v>
      </c>
      <c r="I8" s="7">
        <v>0.68500000000000005</v>
      </c>
      <c r="J8" s="7">
        <v>3584.0000000000005</v>
      </c>
      <c r="L8" s="1" t="s">
        <v>36</v>
      </c>
      <c r="M8" s="7">
        <f>AVERAGE(M5:M7)</f>
        <v>0.23333333333333336</v>
      </c>
      <c r="N8" s="7">
        <f t="shared" ref="N8:X8" si="0">AVERAGE(N5:N7)</f>
        <v>0.63800000000000001</v>
      </c>
      <c r="O8" s="7">
        <f t="shared" si="0"/>
        <v>4.6633333333333331</v>
      </c>
      <c r="P8" s="7">
        <f t="shared" si="0"/>
        <v>9.5362569974862921E-2</v>
      </c>
      <c r="Q8" s="7">
        <f t="shared" si="0"/>
        <v>0.62578877422404189</v>
      </c>
      <c r="R8" s="7">
        <f t="shared" si="0"/>
        <v>5.0146666666666668</v>
      </c>
      <c r="S8" s="7">
        <f t="shared" si="0"/>
        <v>0.2273333333333333</v>
      </c>
      <c r="T8" s="7">
        <f t="shared" si="0"/>
        <v>0.68733333333333346</v>
      </c>
      <c r="U8" s="7">
        <f t="shared" si="0"/>
        <v>4.7250000000000005</v>
      </c>
      <c r="V8" s="7">
        <f t="shared" si="0"/>
        <v>9.7000000000000017E-2</v>
      </c>
      <c r="W8" s="7">
        <f t="shared" si="0"/>
        <v>0.65600000000000003</v>
      </c>
      <c r="X8" s="7">
        <f t="shared" si="0"/>
        <v>4.8426666666666671</v>
      </c>
    </row>
    <row r="9" spans="1:24" x14ac:dyDescent="0.25">
      <c r="A9" t="s">
        <v>8</v>
      </c>
      <c r="B9" t="s">
        <v>72</v>
      </c>
      <c r="C9" t="s">
        <v>16</v>
      </c>
      <c r="D9">
        <v>732603</v>
      </c>
      <c r="E9">
        <v>2308541</v>
      </c>
      <c r="F9">
        <v>7.35</v>
      </c>
      <c r="G9">
        <v>3548569</v>
      </c>
      <c r="H9" t="s">
        <v>52</v>
      </c>
      <c r="I9" s="7">
        <v>0.65100000000000002</v>
      </c>
      <c r="J9" s="7">
        <v>3414</v>
      </c>
      <c r="L9" s="1" t="s">
        <v>37</v>
      </c>
      <c r="M9" s="7">
        <f>STDEV(M5:M7)</f>
        <v>3.4703506066870553E-2</v>
      </c>
      <c r="N9" s="7">
        <f t="shared" ref="N9:X9" si="1">STDEV(N5:N7)</f>
        <v>5.4671747731346629E-2</v>
      </c>
      <c r="O9" s="7">
        <f t="shared" si="1"/>
        <v>0.90070490913136214</v>
      </c>
      <c r="P9" s="7">
        <f t="shared" si="1"/>
        <v>9.5255125406503542E-3</v>
      </c>
      <c r="Q9" s="7">
        <f t="shared" si="1"/>
        <v>2.981459676077208E-2</v>
      </c>
      <c r="R9" s="7">
        <f t="shared" si="1"/>
        <v>0.78383820609442789</v>
      </c>
      <c r="S9" s="7">
        <f t="shared" si="1"/>
        <v>1.8502252115170557E-2</v>
      </c>
      <c r="T9" s="7">
        <f t="shared" si="1"/>
        <v>8.5360021868163105E-2</v>
      </c>
      <c r="U9" s="7">
        <f t="shared" si="1"/>
        <v>0.32707338626063714</v>
      </c>
      <c r="V9" s="7">
        <f t="shared" si="1"/>
        <v>4.3588989435406778E-3</v>
      </c>
      <c r="W9" s="7">
        <f t="shared" si="1"/>
        <v>5.099999999999999E-2</v>
      </c>
      <c r="X9" s="7">
        <f t="shared" si="1"/>
        <v>0.1452216696410468</v>
      </c>
    </row>
    <row r="10" spans="1:24" x14ac:dyDescent="0.25">
      <c r="A10" t="s">
        <v>8</v>
      </c>
      <c r="B10" t="s">
        <v>72</v>
      </c>
      <c r="C10" t="s">
        <v>17</v>
      </c>
      <c r="D10">
        <v>678391</v>
      </c>
      <c r="E10">
        <v>2716629</v>
      </c>
      <c r="F10">
        <v>7.35</v>
      </c>
      <c r="G10">
        <v>4700723</v>
      </c>
      <c r="H10" t="s">
        <v>52</v>
      </c>
      <c r="I10" s="7">
        <v>0.57799999999999996</v>
      </c>
      <c r="J10" s="7">
        <v>3049</v>
      </c>
    </row>
    <row r="11" spans="1:24" x14ac:dyDescent="0.25">
      <c r="A11" t="s">
        <v>8</v>
      </c>
      <c r="B11" t="s">
        <v>72</v>
      </c>
      <c r="C11" t="s">
        <v>18</v>
      </c>
      <c r="D11">
        <v>1085864</v>
      </c>
      <c r="E11">
        <v>3732426</v>
      </c>
      <c r="F11">
        <v>7.35</v>
      </c>
      <c r="G11">
        <v>4754927</v>
      </c>
      <c r="H11" t="s">
        <v>52</v>
      </c>
      <c r="I11" s="7">
        <v>0.78500000000000003</v>
      </c>
      <c r="J11" s="7">
        <v>4084</v>
      </c>
      <c r="M11" s="5" t="s">
        <v>51</v>
      </c>
      <c r="N11" s="4"/>
      <c r="O11" s="4"/>
    </row>
    <row r="12" spans="1:24" x14ac:dyDescent="0.25">
      <c r="A12" t="s">
        <v>8</v>
      </c>
      <c r="B12" t="s">
        <v>72</v>
      </c>
      <c r="C12" t="s">
        <v>19</v>
      </c>
      <c r="D12">
        <v>881194</v>
      </c>
      <c r="E12">
        <v>2595000</v>
      </c>
      <c r="F12">
        <v>7.35</v>
      </c>
      <c r="G12">
        <v>3995128</v>
      </c>
      <c r="H12" t="s">
        <v>52</v>
      </c>
      <c r="I12" s="7">
        <v>0.65</v>
      </c>
      <c r="J12" s="7">
        <v>3409</v>
      </c>
      <c r="M12" s="1" t="s">
        <v>29</v>
      </c>
      <c r="N12" s="6">
        <f>(M8/S8)*100</f>
        <v>102.6392961876833</v>
      </c>
    </row>
    <row r="13" spans="1:24" x14ac:dyDescent="0.25">
      <c r="A13" t="s">
        <v>8</v>
      </c>
      <c r="B13" t="s">
        <v>72</v>
      </c>
      <c r="C13" t="s">
        <v>20</v>
      </c>
      <c r="D13">
        <v>1232961</v>
      </c>
      <c r="E13">
        <v>2309564</v>
      </c>
      <c r="F13">
        <v>7.35</v>
      </c>
      <c r="G13">
        <v>3680823</v>
      </c>
      <c r="H13" t="s">
        <v>52</v>
      </c>
      <c r="I13" s="7">
        <v>0.627</v>
      </c>
      <c r="J13" s="7">
        <v>3294</v>
      </c>
      <c r="M13" s="1" t="s">
        <v>30</v>
      </c>
      <c r="N13" s="6">
        <f>(N8/T8)*100</f>
        <v>92.822502424830247</v>
      </c>
    </row>
    <row r="14" spans="1:24" x14ac:dyDescent="0.25">
      <c r="A14" t="s">
        <v>8</v>
      </c>
      <c r="B14" t="s">
        <v>72</v>
      </c>
      <c r="C14" t="s">
        <v>21</v>
      </c>
      <c r="D14">
        <v>6605023</v>
      </c>
      <c r="E14">
        <v>19688933</v>
      </c>
      <c r="F14">
        <v>7.35</v>
      </c>
      <c r="G14">
        <v>4585017</v>
      </c>
      <c r="H14" t="s">
        <v>52</v>
      </c>
      <c r="I14" s="7">
        <v>4.2939999999999996</v>
      </c>
      <c r="J14" s="7">
        <v>21628.999999999996</v>
      </c>
      <c r="M14" s="1" t="s">
        <v>31</v>
      </c>
      <c r="N14" s="6">
        <f>(O8/U8)*100</f>
        <v>98.694885361552011</v>
      </c>
      <c r="R14" s="7"/>
      <c r="S14" s="7"/>
    </row>
    <row r="15" spans="1:24" x14ac:dyDescent="0.25">
      <c r="A15" t="s">
        <v>8</v>
      </c>
      <c r="B15" t="s">
        <v>72</v>
      </c>
      <c r="C15" t="s">
        <v>22</v>
      </c>
      <c r="D15">
        <v>8895823</v>
      </c>
      <c r="E15">
        <v>22843759</v>
      </c>
      <c r="F15">
        <v>7.35</v>
      </c>
      <c r="G15">
        <v>4014496</v>
      </c>
      <c r="H15" t="s">
        <v>52</v>
      </c>
      <c r="I15" s="7">
        <v>5.69</v>
      </c>
      <c r="J15" s="7">
        <v>28609</v>
      </c>
      <c r="M15" s="1" t="s">
        <v>32</v>
      </c>
      <c r="N15" s="6">
        <f>(P8/V8)*100</f>
        <v>98.311927809137018</v>
      </c>
    </row>
    <row r="16" spans="1:24" x14ac:dyDescent="0.25">
      <c r="A16" t="s">
        <v>8</v>
      </c>
      <c r="B16" t="s">
        <v>72</v>
      </c>
      <c r="C16" t="s">
        <v>23</v>
      </c>
      <c r="D16">
        <v>6333688</v>
      </c>
      <c r="E16">
        <v>19078634</v>
      </c>
      <c r="F16">
        <v>7.35</v>
      </c>
      <c r="G16">
        <v>4762395</v>
      </c>
      <c r="H16" t="s">
        <v>52</v>
      </c>
      <c r="I16" s="7">
        <v>4.0060000000000002</v>
      </c>
      <c r="J16" s="7">
        <v>20189</v>
      </c>
      <c r="M16" s="1" t="s">
        <v>33</v>
      </c>
      <c r="N16" s="6">
        <f>(Q8/W8)*100</f>
        <v>95.394630217079552</v>
      </c>
      <c r="R16" s="6"/>
    </row>
    <row r="17" spans="1:24" x14ac:dyDescent="0.25">
      <c r="A17" t="s">
        <v>8</v>
      </c>
      <c r="B17" t="s">
        <v>72</v>
      </c>
      <c r="C17" t="s">
        <v>24</v>
      </c>
      <c r="D17">
        <v>6244490</v>
      </c>
      <c r="E17">
        <v>18533321</v>
      </c>
      <c r="F17">
        <v>7.35</v>
      </c>
      <c r="G17">
        <v>4195196</v>
      </c>
      <c r="H17" t="s">
        <v>52</v>
      </c>
      <c r="I17" s="7">
        <v>4.4180000000000001</v>
      </c>
      <c r="J17" s="7">
        <v>22248.999999999996</v>
      </c>
      <c r="M17" s="1" t="s">
        <v>34</v>
      </c>
      <c r="N17" s="6">
        <f>(R8/X8)*100</f>
        <v>103.55176211453745</v>
      </c>
    </row>
    <row r="18" spans="1:24" x14ac:dyDescent="0.25">
      <c r="A18" t="s">
        <v>8</v>
      </c>
      <c r="B18" t="s">
        <v>72</v>
      </c>
      <c r="C18" t="s">
        <v>25</v>
      </c>
      <c r="D18">
        <v>7066226</v>
      </c>
      <c r="E18">
        <v>20725439</v>
      </c>
      <c r="F18">
        <v>7.35</v>
      </c>
      <c r="G18">
        <v>4088519</v>
      </c>
      <c r="H18" t="s">
        <v>52</v>
      </c>
      <c r="I18" s="7">
        <v>5.069</v>
      </c>
      <c r="J18" s="7">
        <v>25503.999999999996</v>
      </c>
    </row>
    <row r="19" spans="1:24" x14ac:dyDescent="0.25">
      <c r="A19" t="s">
        <v>8</v>
      </c>
      <c r="B19" t="s">
        <v>72</v>
      </c>
      <c r="C19" t="s">
        <v>26</v>
      </c>
      <c r="D19">
        <v>6737677</v>
      </c>
      <c r="E19">
        <v>17568898</v>
      </c>
      <c r="F19">
        <v>7.35</v>
      </c>
      <c r="G19">
        <v>3747798</v>
      </c>
      <c r="H19" t="s">
        <v>52</v>
      </c>
      <c r="I19" s="7">
        <v>4.6879999999999997</v>
      </c>
      <c r="J19" s="7">
        <v>23598.999999999996</v>
      </c>
      <c r="M19" s="1" t="s">
        <v>36</v>
      </c>
      <c r="N19" s="9">
        <f>AVERAGE(N12:N17)</f>
        <v>98.569167352469947</v>
      </c>
    </row>
    <row r="20" spans="1:24" x14ac:dyDescent="0.25">
      <c r="A20" t="s">
        <v>8</v>
      </c>
      <c r="B20" t="s">
        <v>72</v>
      </c>
      <c r="C20" t="s">
        <v>53</v>
      </c>
      <c r="D20">
        <v>67255</v>
      </c>
      <c r="E20">
        <v>349646</v>
      </c>
      <c r="F20">
        <v>7.35</v>
      </c>
      <c r="G20">
        <v>3515150</v>
      </c>
      <c r="H20" t="s">
        <v>52</v>
      </c>
      <c r="I20" s="7">
        <v>9.9468301494957542E-2</v>
      </c>
      <c r="J20" s="7">
        <v>656.3415074747877</v>
      </c>
      <c r="M20" s="1" t="s">
        <v>37</v>
      </c>
      <c r="N20" s="9">
        <f>STDEV(N12:N17)</f>
        <v>4.1128097527898442</v>
      </c>
    </row>
    <row r="21" spans="1:24" x14ac:dyDescent="0.25">
      <c r="A21" t="s">
        <v>8</v>
      </c>
      <c r="B21" t="s">
        <v>72</v>
      </c>
      <c r="C21" t="s">
        <v>54</v>
      </c>
      <c r="D21">
        <v>132271</v>
      </c>
      <c r="E21">
        <v>407139</v>
      </c>
      <c r="F21">
        <v>7.35</v>
      </c>
      <c r="G21">
        <v>3985826</v>
      </c>
      <c r="H21" t="s">
        <v>52</v>
      </c>
      <c r="I21" s="7">
        <v>0.10214670685574333</v>
      </c>
      <c r="J21" s="7">
        <v>669.73353427871666</v>
      </c>
      <c r="M21" s="1" t="s">
        <v>50</v>
      </c>
      <c r="N21" s="9">
        <f>(N20/N19)*100</f>
        <v>4.1725114082408705</v>
      </c>
    </row>
    <row r="22" spans="1:24" x14ac:dyDescent="0.25">
      <c r="A22" t="s">
        <v>8</v>
      </c>
      <c r="B22" t="s">
        <v>72</v>
      </c>
      <c r="C22" t="s">
        <v>55</v>
      </c>
      <c r="D22">
        <v>118037</v>
      </c>
      <c r="E22">
        <v>388586</v>
      </c>
      <c r="F22">
        <v>7.35</v>
      </c>
      <c r="G22">
        <v>4600137</v>
      </c>
      <c r="H22" t="s">
        <v>52</v>
      </c>
      <c r="I22" s="7">
        <v>8.4472701573887907E-2</v>
      </c>
      <c r="J22" s="7">
        <v>581.36350786943956</v>
      </c>
    </row>
    <row r="23" spans="1:24" x14ac:dyDescent="0.25">
      <c r="A23" t="s">
        <v>8</v>
      </c>
      <c r="B23" t="s">
        <v>72</v>
      </c>
      <c r="C23" t="s">
        <v>56</v>
      </c>
      <c r="D23">
        <v>153432</v>
      </c>
      <c r="E23">
        <v>313541</v>
      </c>
      <c r="F23">
        <v>7.35</v>
      </c>
      <c r="G23">
        <v>3421429</v>
      </c>
      <c r="H23" t="s">
        <v>52</v>
      </c>
      <c r="I23" s="7">
        <v>9.1999999999999998E-2</v>
      </c>
      <c r="J23" s="7">
        <v>618.99999999999989</v>
      </c>
      <c r="M23" s="1"/>
      <c r="N23" s="9"/>
    </row>
    <row r="24" spans="1:24" x14ac:dyDescent="0.25">
      <c r="A24" t="s">
        <v>8</v>
      </c>
      <c r="B24" t="s">
        <v>72</v>
      </c>
      <c r="C24" t="s">
        <v>57</v>
      </c>
      <c r="D24">
        <v>183878</v>
      </c>
      <c r="E24">
        <v>375678</v>
      </c>
      <c r="F24">
        <v>7.35</v>
      </c>
      <c r="G24">
        <v>3742974</v>
      </c>
      <c r="H24" t="s">
        <v>52</v>
      </c>
      <c r="I24" s="7">
        <v>0.1</v>
      </c>
      <c r="J24" s="7">
        <v>659</v>
      </c>
      <c r="M24" s="1"/>
      <c r="N24" s="9"/>
    </row>
    <row r="25" spans="1:24" x14ac:dyDescent="0.25">
      <c r="A25" t="s">
        <v>8</v>
      </c>
      <c r="B25" t="s">
        <v>72</v>
      </c>
      <c r="C25" t="s">
        <v>58</v>
      </c>
      <c r="D25">
        <v>103631</v>
      </c>
      <c r="E25">
        <v>299431</v>
      </c>
      <c r="F25">
        <v>7.35</v>
      </c>
      <c r="G25">
        <v>3032223</v>
      </c>
      <c r="H25" t="s">
        <v>52</v>
      </c>
      <c r="I25" s="7">
        <v>9.9000000000000005E-2</v>
      </c>
      <c r="J25" s="7">
        <v>654</v>
      </c>
    </row>
    <row r="26" spans="1:24" x14ac:dyDescent="0.25">
      <c r="A26" t="s">
        <v>8</v>
      </c>
      <c r="B26" t="s">
        <v>72</v>
      </c>
      <c r="C26" t="s">
        <v>59</v>
      </c>
      <c r="D26">
        <v>370456</v>
      </c>
      <c r="E26">
        <v>1087115</v>
      </c>
      <c r="F26">
        <v>7.35</v>
      </c>
      <c r="G26">
        <v>1701098</v>
      </c>
      <c r="H26" t="s">
        <v>52</v>
      </c>
      <c r="I26" s="7">
        <v>0.63906664989318662</v>
      </c>
      <c r="J26" s="7">
        <v>3354.333249465933</v>
      </c>
      <c r="M26" s="1"/>
      <c r="N26" s="11" t="s">
        <v>75</v>
      </c>
      <c r="O26" s="10"/>
      <c r="P26" s="10"/>
    </row>
    <row r="27" spans="1:24" x14ac:dyDescent="0.25">
      <c r="A27" t="s">
        <v>8</v>
      </c>
      <c r="B27" t="s">
        <v>72</v>
      </c>
      <c r="C27" t="s">
        <v>60</v>
      </c>
      <c r="D27">
        <v>361774</v>
      </c>
      <c r="E27">
        <v>1251615</v>
      </c>
      <c r="F27">
        <v>7.35</v>
      </c>
      <c r="G27">
        <v>2115494</v>
      </c>
      <c r="H27" t="s">
        <v>52</v>
      </c>
      <c r="I27" s="7">
        <v>0.59164195218705418</v>
      </c>
      <c r="J27" s="7">
        <v>3117.2097609352709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8</v>
      </c>
      <c r="B28" t="s">
        <v>72</v>
      </c>
      <c r="C28" t="s">
        <v>61</v>
      </c>
      <c r="D28">
        <v>335150</v>
      </c>
      <c r="E28">
        <v>1433150</v>
      </c>
      <c r="F28">
        <v>7.35</v>
      </c>
      <c r="G28">
        <v>2216242</v>
      </c>
      <c r="H28" t="s">
        <v>52</v>
      </c>
      <c r="I28" s="7">
        <v>0.64665772059188487</v>
      </c>
      <c r="J28" s="7">
        <v>3392.2886029594242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8</v>
      </c>
      <c r="B29" t="s">
        <v>72</v>
      </c>
      <c r="C29" t="s">
        <v>62</v>
      </c>
      <c r="D29">
        <v>336908</v>
      </c>
      <c r="E29">
        <v>860367</v>
      </c>
      <c r="F29">
        <v>7.35</v>
      </c>
      <c r="G29">
        <v>1420945</v>
      </c>
      <c r="H29" t="s">
        <v>52</v>
      </c>
      <c r="I29" s="7">
        <v>0.60499999999999998</v>
      </c>
      <c r="J29" s="7">
        <v>3184</v>
      </c>
      <c r="M29" s="7">
        <v>1164</v>
      </c>
      <c r="N29" s="7">
        <v>3584.0000000000005</v>
      </c>
      <c r="O29" s="7">
        <v>21628.999999999996</v>
      </c>
      <c r="P29" s="7">
        <v>656.3415074747877</v>
      </c>
      <c r="Q29" s="7">
        <v>3354.333249465933</v>
      </c>
      <c r="R29" s="7">
        <v>24573.999999999996</v>
      </c>
      <c r="S29" s="7">
        <v>1294</v>
      </c>
      <c r="T29" s="7">
        <v>4084</v>
      </c>
      <c r="U29" s="7">
        <v>22248.999999999996</v>
      </c>
      <c r="V29" s="7">
        <v>618.99999999999989</v>
      </c>
      <c r="W29" s="7">
        <v>3184</v>
      </c>
      <c r="X29" s="7">
        <v>23538.999999999996</v>
      </c>
    </row>
    <row r="30" spans="1:24" x14ac:dyDescent="0.25">
      <c r="A30" t="s">
        <v>8</v>
      </c>
      <c r="B30" t="s">
        <v>72</v>
      </c>
      <c r="C30" t="s">
        <v>63</v>
      </c>
      <c r="D30">
        <v>404331</v>
      </c>
      <c r="E30">
        <v>1143715</v>
      </c>
      <c r="F30">
        <v>7.35</v>
      </c>
      <c r="G30">
        <v>1743858</v>
      </c>
      <c r="H30" t="s">
        <v>52</v>
      </c>
      <c r="I30" s="7">
        <v>0.65600000000000003</v>
      </c>
      <c r="J30" s="7">
        <v>3439</v>
      </c>
      <c r="M30" s="7">
        <v>1304</v>
      </c>
      <c r="N30" s="7">
        <v>3414</v>
      </c>
      <c r="O30" s="7">
        <v>28609</v>
      </c>
      <c r="P30" s="7">
        <v>669.73353427871666</v>
      </c>
      <c r="Q30" s="7">
        <v>3117.2097609352709</v>
      </c>
      <c r="R30" s="7">
        <v>29438.999999999996</v>
      </c>
      <c r="S30" s="7">
        <v>1203.9999999999998</v>
      </c>
      <c r="T30" s="7">
        <v>3409</v>
      </c>
      <c r="U30" s="7">
        <v>25503.999999999996</v>
      </c>
      <c r="V30" s="7">
        <v>659</v>
      </c>
      <c r="W30" s="7">
        <v>3439</v>
      </c>
      <c r="X30" s="7">
        <v>24708.999999999996</v>
      </c>
    </row>
    <row r="31" spans="1:24" x14ac:dyDescent="0.25">
      <c r="A31" t="s">
        <v>8</v>
      </c>
      <c r="B31" t="s">
        <v>72</v>
      </c>
      <c r="C31" t="s">
        <v>64</v>
      </c>
      <c r="D31">
        <v>662400</v>
      </c>
      <c r="E31">
        <v>1198771</v>
      </c>
      <c r="F31">
        <v>7.35</v>
      </c>
      <c r="G31">
        <v>1694547</v>
      </c>
      <c r="H31" t="s">
        <v>52</v>
      </c>
      <c r="I31" s="7">
        <v>0.70699999999999996</v>
      </c>
      <c r="J31" s="7">
        <v>3694</v>
      </c>
      <c r="K31" s="1"/>
      <c r="M31" s="7">
        <v>1509</v>
      </c>
      <c r="N31" s="7">
        <v>3049</v>
      </c>
      <c r="O31" s="7">
        <v>20189</v>
      </c>
      <c r="P31" s="7">
        <v>581.36350786943956</v>
      </c>
      <c r="Q31" s="7">
        <v>3392.2886029594242</v>
      </c>
      <c r="R31" s="7">
        <v>21683.999999999996</v>
      </c>
      <c r="S31" s="7">
        <v>1389</v>
      </c>
      <c r="T31" s="7">
        <v>3294</v>
      </c>
      <c r="U31" s="7">
        <v>23598.999999999996</v>
      </c>
      <c r="V31" s="7">
        <v>654</v>
      </c>
      <c r="W31" s="7">
        <v>3694</v>
      </c>
      <c r="X31" s="7">
        <v>24868.999999999996</v>
      </c>
    </row>
    <row r="32" spans="1:24" x14ac:dyDescent="0.25">
      <c r="A32" t="s">
        <v>8</v>
      </c>
      <c r="B32" t="s">
        <v>72</v>
      </c>
      <c r="C32" t="s">
        <v>65</v>
      </c>
      <c r="D32">
        <v>3765657</v>
      </c>
      <c r="E32">
        <v>11039560</v>
      </c>
      <c r="F32">
        <v>7.35</v>
      </c>
      <c r="G32">
        <v>2260873</v>
      </c>
      <c r="H32" t="s">
        <v>52</v>
      </c>
      <c r="I32" s="7">
        <v>4.883</v>
      </c>
      <c r="J32" s="7">
        <v>24573.999999999996</v>
      </c>
      <c r="K32" s="1"/>
      <c r="L32" s="1" t="s">
        <v>36</v>
      </c>
      <c r="M32" s="7">
        <f>AVERAGE(M29:M31)</f>
        <v>1325.6666666666667</v>
      </c>
      <c r="N32" s="7">
        <f t="shared" ref="N32:X32" si="2">AVERAGE(N29:N31)</f>
        <v>3349</v>
      </c>
      <c r="O32" s="7">
        <f t="shared" si="2"/>
        <v>23475.666666666668</v>
      </c>
      <c r="P32" s="7">
        <f t="shared" si="2"/>
        <v>635.81284987431457</v>
      </c>
      <c r="Q32" s="7">
        <f t="shared" si="2"/>
        <v>3287.9438711202092</v>
      </c>
      <c r="R32" s="7">
        <f t="shared" si="2"/>
        <v>25232.333333333328</v>
      </c>
      <c r="S32" s="7">
        <f t="shared" si="2"/>
        <v>1295.6666666666667</v>
      </c>
      <c r="T32" s="7">
        <f t="shared" si="2"/>
        <v>3595.6666666666665</v>
      </c>
      <c r="U32" s="7">
        <f t="shared" si="2"/>
        <v>23783.999999999996</v>
      </c>
      <c r="V32" s="7">
        <f t="shared" si="2"/>
        <v>644</v>
      </c>
      <c r="W32" s="7">
        <f t="shared" si="2"/>
        <v>3439</v>
      </c>
      <c r="X32" s="7">
        <f t="shared" si="2"/>
        <v>24372.333333333328</v>
      </c>
    </row>
    <row r="33" spans="1:24" x14ac:dyDescent="0.25">
      <c r="A33" t="s">
        <v>8</v>
      </c>
      <c r="B33" t="s">
        <v>72</v>
      </c>
      <c r="C33" t="s">
        <v>66</v>
      </c>
      <c r="D33">
        <v>6420106</v>
      </c>
      <c r="E33">
        <v>16258374</v>
      </c>
      <c r="F33">
        <v>7.35</v>
      </c>
      <c r="G33">
        <v>2776381</v>
      </c>
      <c r="H33" t="s">
        <v>52</v>
      </c>
      <c r="I33" s="7">
        <v>5.8559999999999999</v>
      </c>
      <c r="J33" s="7">
        <v>29438.999999999996</v>
      </c>
      <c r="L33" s="1" t="s">
        <v>37</v>
      </c>
      <c r="M33" s="7">
        <f>STDEV(M29:M31)</f>
        <v>173.51753033435409</v>
      </c>
      <c r="N33" s="7">
        <f t="shared" ref="N33:X33" si="3">STDEV(N29:N31)</f>
        <v>273.35873865673307</v>
      </c>
      <c r="O33" s="7">
        <f t="shared" si="3"/>
        <v>4503.5245456567964</v>
      </c>
      <c r="P33" s="7">
        <f t="shared" si="3"/>
        <v>47.627562703251762</v>
      </c>
      <c r="Q33" s="7">
        <f t="shared" si="3"/>
        <v>149.07298380386032</v>
      </c>
      <c r="R33" s="7">
        <f t="shared" si="3"/>
        <v>3919.1910304721373</v>
      </c>
      <c r="S33" s="7">
        <f t="shared" si="3"/>
        <v>92.511260575852887</v>
      </c>
      <c r="T33" s="7">
        <f t="shared" si="3"/>
        <v>426.80010934081702</v>
      </c>
      <c r="U33" s="7">
        <f t="shared" si="3"/>
        <v>1635.3669313031862</v>
      </c>
      <c r="V33" s="7">
        <f t="shared" si="3"/>
        <v>21.794494717703433</v>
      </c>
      <c r="W33" s="7">
        <f t="shared" si="3"/>
        <v>255</v>
      </c>
      <c r="X33" s="7">
        <f t="shared" si="3"/>
        <v>726.10834820523405</v>
      </c>
    </row>
    <row r="34" spans="1:24" x14ac:dyDescent="0.25">
      <c r="A34" t="s">
        <v>8</v>
      </c>
      <c r="B34" t="s">
        <v>72</v>
      </c>
      <c r="C34" t="s">
        <v>67</v>
      </c>
      <c r="D34">
        <v>3516563</v>
      </c>
      <c r="E34">
        <v>10552522</v>
      </c>
      <c r="F34">
        <v>7.35</v>
      </c>
      <c r="G34">
        <v>2451297</v>
      </c>
      <c r="H34" t="s">
        <v>52</v>
      </c>
      <c r="I34" s="7">
        <v>4.3049999999999997</v>
      </c>
      <c r="J34" s="7">
        <v>21683.999999999996</v>
      </c>
    </row>
    <row r="35" spans="1:24" x14ac:dyDescent="0.25">
      <c r="A35" t="s">
        <v>8</v>
      </c>
      <c r="B35" t="s">
        <v>72</v>
      </c>
      <c r="C35" t="s">
        <v>68</v>
      </c>
      <c r="D35">
        <v>2722795</v>
      </c>
      <c r="E35">
        <v>7670559</v>
      </c>
      <c r="F35">
        <v>7.35</v>
      </c>
      <c r="G35">
        <v>1640282</v>
      </c>
      <c r="H35" t="s">
        <v>52</v>
      </c>
      <c r="I35" s="7">
        <v>4.6760000000000002</v>
      </c>
      <c r="J35" s="7">
        <v>23538.999999999996</v>
      </c>
      <c r="M35" s="5" t="s">
        <v>51</v>
      </c>
      <c r="N35" s="4"/>
      <c r="O35" s="4"/>
    </row>
    <row r="36" spans="1:24" x14ac:dyDescent="0.25">
      <c r="A36" t="s">
        <v>8</v>
      </c>
      <c r="B36" t="s">
        <v>72</v>
      </c>
      <c r="C36" t="s">
        <v>69</v>
      </c>
      <c r="D36">
        <v>3028455</v>
      </c>
      <c r="E36">
        <v>8486066</v>
      </c>
      <c r="F36">
        <v>7.35</v>
      </c>
      <c r="G36">
        <v>1728367</v>
      </c>
      <c r="H36" t="s">
        <v>52</v>
      </c>
      <c r="I36" s="7">
        <v>4.91</v>
      </c>
      <c r="J36" s="7">
        <v>24708.999999999996</v>
      </c>
      <c r="M36" s="1" t="s">
        <v>29</v>
      </c>
      <c r="N36" s="6">
        <f>(M32/S32)*100</f>
        <v>102.3154103421662</v>
      </c>
    </row>
    <row r="37" spans="1:24" x14ac:dyDescent="0.25">
      <c r="A37" t="s">
        <v>8</v>
      </c>
      <c r="B37" t="s">
        <v>72</v>
      </c>
      <c r="C37" t="s">
        <v>70</v>
      </c>
      <c r="D37">
        <v>3524528</v>
      </c>
      <c r="E37">
        <v>9681187</v>
      </c>
      <c r="F37">
        <v>7.35</v>
      </c>
      <c r="G37">
        <v>1958877</v>
      </c>
      <c r="H37" t="s">
        <v>52</v>
      </c>
      <c r="I37" s="7">
        <v>4.9420000000000002</v>
      </c>
      <c r="J37" s="7">
        <v>24868.999999999996</v>
      </c>
      <c r="M37" s="1" t="s">
        <v>30</v>
      </c>
      <c r="N37" s="6">
        <f>(N32/T32)*100</f>
        <v>93.139890609066484</v>
      </c>
    </row>
    <row r="38" spans="1:24" x14ac:dyDescent="0.25">
      <c r="M38" s="1" t="s">
        <v>31</v>
      </c>
      <c r="N38" s="6">
        <f>(O32/U32)*100</f>
        <v>98.70361027020968</v>
      </c>
      <c r="R38" s="7"/>
      <c r="S38" s="7"/>
    </row>
    <row r="39" spans="1:24" x14ac:dyDescent="0.25">
      <c r="M39" s="1" t="s">
        <v>32</v>
      </c>
      <c r="N39" s="6">
        <f>(P32/V32)*100</f>
        <v>98.728703396632696</v>
      </c>
    </row>
    <row r="40" spans="1:24" x14ac:dyDescent="0.25">
      <c r="M40" s="1" t="s">
        <v>33</v>
      </c>
      <c r="N40" s="6">
        <f>(Q32/W32)*100</f>
        <v>95.607556589712388</v>
      </c>
      <c r="R40" s="6"/>
    </row>
    <row r="41" spans="1:24" x14ac:dyDescent="0.25">
      <c r="M41" s="1" t="s">
        <v>34</v>
      </c>
      <c r="N41" s="6">
        <f>(R32/X32)*100</f>
        <v>103.52859116211005</v>
      </c>
    </row>
    <row r="43" spans="1:24" x14ac:dyDescent="0.25">
      <c r="M43" s="1" t="s">
        <v>36</v>
      </c>
      <c r="N43" s="9">
        <f>AVERAGE(N36:N41)</f>
        <v>98.670627061649569</v>
      </c>
    </row>
    <row r="44" spans="1:24" x14ac:dyDescent="0.25">
      <c r="M44" s="1" t="s">
        <v>37</v>
      </c>
      <c r="N44" s="9">
        <f>STDEV(N36:N41)</f>
        <v>3.9207184938481152</v>
      </c>
    </row>
    <row r="45" spans="1:24" x14ac:dyDescent="0.25">
      <c r="M45" s="1" t="s">
        <v>50</v>
      </c>
      <c r="N45" s="9">
        <f>(N44/N43)*100</f>
        <v>3.9735416816581535</v>
      </c>
    </row>
    <row r="47" spans="1:24" x14ac:dyDescent="0.25">
      <c r="M47" s="1"/>
      <c r="N47" s="9"/>
    </row>
    <row r="48" spans="1:24" x14ac:dyDescent="0.25">
      <c r="M48" s="1"/>
      <c r="N48" s="9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CDCC4-6FCE-4138-BA48-EFE8A08E53FF}">
  <dimension ref="A1:X48"/>
  <sheetViews>
    <sheetView workbookViewId="0">
      <selection activeCell="S43" sqref="S43"/>
    </sheetView>
  </sheetViews>
  <sheetFormatPr defaultRowHeight="15" x14ac:dyDescent="0.25"/>
  <cols>
    <col min="2" max="2" width="19.85546875" customWidth="1"/>
    <col min="10" max="10" width="12" bestFit="1" customWidth="1"/>
    <col min="13" max="13" width="9.7109375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47</v>
      </c>
      <c r="B2" t="s">
        <v>72</v>
      </c>
      <c r="C2" t="s">
        <v>9</v>
      </c>
      <c r="D2">
        <v>2218</v>
      </c>
      <c r="E2">
        <v>12036</v>
      </c>
      <c r="F2">
        <v>5.73</v>
      </c>
      <c r="G2">
        <v>1657401</v>
      </c>
      <c r="H2" t="s">
        <v>52</v>
      </c>
      <c r="I2" s="7">
        <v>7.261972208294794E-3</v>
      </c>
      <c r="J2" s="7">
        <v>37.319722082947933</v>
      </c>
      <c r="N2" s="11" t="s">
        <v>74</v>
      </c>
      <c r="O2" s="10"/>
      <c r="P2" s="10"/>
    </row>
    <row r="3" spans="1:24" x14ac:dyDescent="0.25">
      <c r="A3" t="s">
        <v>47</v>
      </c>
      <c r="B3" t="s">
        <v>72</v>
      </c>
      <c r="C3" t="s">
        <v>10</v>
      </c>
      <c r="D3">
        <v>4399</v>
      </c>
      <c r="E3">
        <v>11839</v>
      </c>
      <c r="F3">
        <v>5.73</v>
      </c>
      <c r="G3">
        <v>1585864</v>
      </c>
      <c r="H3" t="s">
        <v>52</v>
      </c>
      <c r="I3" s="7">
        <v>7.4653312011622687E-3</v>
      </c>
      <c r="J3" s="7">
        <v>39.353312011622684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47</v>
      </c>
      <c r="B4" t="s">
        <v>72</v>
      </c>
      <c r="C4" t="s">
        <v>11</v>
      </c>
      <c r="D4">
        <v>4025</v>
      </c>
      <c r="E4">
        <v>11561</v>
      </c>
      <c r="F4">
        <v>5.73</v>
      </c>
      <c r="G4">
        <v>1604526</v>
      </c>
      <c r="H4" t="s">
        <v>52</v>
      </c>
      <c r="I4" s="7">
        <v>7.2052431683874239E-3</v>
      </c>
      <c r="J4" s="7">
        <v>36.752431683874235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47</v>
      </c>
      <c r="B5" t="s">
        <v>72</v>
      </c>
      <c r="C5" t="s">
        <v>12</v>
      </c>
      <c r="D5">
        <v>7721</v>
      </c>
      <c r="E5">
        <v>10256</v>
      </c>
      <c r="F5">
        <v>5.72</v>
      </c>
      <c r="G5">
        <v>1538865</v>
      </c>
      <c r="H5" t="s">
        <v>52</v>
      </c>
      <c r="I5" s="7">
        <v>6.6646521949618714E-3</v>
      </c>
      <c r="J5" s="7">
        <v>31.346521949618712</v>
      </c>
      <c r="M5" s="7">
        <v>7.261972208294794E-3</v>
      </c>
      <c r="N5" s="7">
        <v>2.1457929555089017E-2</v>
      </c>
      <c r="O5" s="7">
        <v>8.8132294001809039E-2</v>
      </c>
      <c r="P5" s="7">
        <v>8.7156133934465189E-3</v>
      </c>
      <c r="Q5" s="7">
        <v>2.2036836912739607E-2</v>
      </c>
      <c r="R5" s="7">
        <v>8.7671227727945E-2</v>
      </c>
      <c r="S5" s="7">
        <v>7.0000000000000001E-3</v>
      </c>
      <c r="T5" s="7">
        <v>1.7999999999999999E-2</v>
      </c>
      <c r="U5" s="7">
        <v>0.1</v>
      </c>
      <c r="V5" s="7">
        <v>8.0000000000000002E-3</v>
      </c>
      <c r="W5" s="7">
        <v>1.9E-2</v>
      </c>
      <c r="X5" s="7">
        <v>9.2999999999999999E-2</v>
      </c>
    </row>
    <row r="6" spans="1:24" x14ac:dyDescent="0.25">
      <c r="A6" t="s">
        <v>47</v>
      </c>
      <c r="B6" t="s">
        <v>72</v>
      </c>
      <c r="C6" t="s">
        <v>13</v>
      </c>
      <c r="D6">
        <v>5944</v>
      </c>
      <c r="E6">
        <v>8682</v>
      </c>
      <c r="F6">
        <v>5.73</v>
      </c>
      <c r="G6">
        <v>1535139</v>
      </c>
      <c r="H6" t="s">
        <v>52</v>
      </c>
      <c r="I6" s="7">
        <v>5.6555139306603509E-3</v>
      </c>
      <c r="J6" s="7">
        <v>21.255139306603507</v>
      </c>
      <c r="M6" s="7">
        <v>7.4653312011622687E-3</v>
      </c>
      <c r="N6" s="7">
        <v>1.9337637334272684E-2</v>
      </c>
      <c r="O6" s="7">
        <v>8.7294450907362889E-2</v>
      </c>
      <c r="P6" s="7">
        <v>8.9264745281076169E-3</v>
      </c>
      <c r="Q6" s="7">
        <v>2.0648107004630257E-2</v>
      </c>
      <c r="R6" s="7">
        <v>8.3848112238065084E-2</v>
      </c>
      <c r="S6" s="7">
        <v>6.0000000000000001E-3</v>
      </c>
      <c r="T6" s="7">
        <v>1.7000000000000001E-2</v>
      </c>
      <c r="U6" s="7">
        <v>0.11</v>
      </c>
      <c r="V6" s="7">
        <v>1.0999999999999999E-2</v>
      </c>
      <c r="W6" s="7">
        <v>1.7000000000000001E-2</v>
      </c>
      <c r="X6" s="7">
        <v>0.10199999999999999</v>
      </c>
    </row>
    <row r="7" spans="1:24" x14ac:dyDescent="0.25">
      <c r="A7" t="s">
        <v>47</v>
      </c>
      <c r="B7" t="s">
        <v>72</v>
      </c>
      <c r="C7" t="s">
        <v>14</v>
      </c>
      <c r="D7">
        <v>6947</v>
      </c>
      <c r="E7">
        <v>10300</v>
      </c>
      <c r="F7">
        <v>5.73</v>
      </c>
      <c r="G7">
        <v>5.71</v>
      </c>
      <c r="H7" t="s">
        <v>52</v>
      </c>
      <c r="I7" s="7">
        <v>6.6698915268417801E-3</v>
      </c>
      <c r="J7" s="7">
        <v>31.398915268417799</v>
      </c>
      <c r="M7" s="7">
        <v>7.2052431683874239E-3</v>
      </c>
      <c r="N7" s="7">
        <v>1.9686486847822454E-2</v>
      </c>
      <c r="O7" s="7">
        <v>8.4041409968028086E-2</v>
      </c>
      <c r="P7" s="7">
        <v>8.9242318660662529E-3</v>
      </c>
      <c r="Q7" s="7">
        <v>1.9761805781391733E-2</v>
      </c>
      <c r="R7" s="7">
        <v>8.623941946478543E-2</v>
      </c>
      <c r="S7" s="7">
        <v>7.0000000000000001E-3</v>
      </c>
      <c r="T7" s="7">
        <v>2.5999999999999999E-2</v>
      </c>
      <c r="U7" s="7">
        <v>6.2E-2</v>
      </c>
      <c r="V7" s="7">
        <v>7.0000000000000001E-3</v>
      </c>
      <c r="W7" s="7">
        <v>2.5000000000000001E-2</v>
      </c>
      <c r="X7" s="7">
        <v>5.8000000000000003E-2</v>
      </c>
    </row>
    <row r="8" spans="1:24" x14ac:dyDescent="0.25">
      <c r="A8" t="s">
        <v>47</v>
      </c>
      <c r="B8" t="s">
        <v>72</v>
      </c>
      <c r="C8" t="s">
        <v>15</v>
      </c>
      <c r="D8">
        <v>26870</v>
      </c>
      <c r="E8">
        <v>31930</v>
      </c>
      <c r="F8">
        <v>5.73</v>
      </c>
      <c r="G8">
        <v>1488028</v>
      </c>
      <c r="H8" t="s">
        <v>52</v>
      </c>
      <c r="I8" s="7">
        <v>2.1457929555089017E-2</v>
      </c>
      <c r="J8" s="7">
        <v>179.27929555089017</v>
      </c>
      <c r="L8" s="1" t="s">
        <v>36</v>
      </c>
      <c r="M8" s="8">
        <f>AVERAGE(M5:M7)</f>
        <v>7.3108488592814949E-3</v>
      </c>
      <c r="N8" s="8">
        <f t="shared" ref="N8:X8" si="0">AVERAGE(N5:N7)</f>
        <v>2.0160684579061384E-2</v>
      </c>
      <c r="O8" s="8">
        <f t="shared" si="0"/>
        <v>8.6489384959066662E-2</v>
      </c>
      <c r="P8" s="8">
        <f>AVERAGE(P5:P7)</f>
        <v>8.8554399292067962E-3</v>
      </c>
      <c r="Q8" s="8">
        <f t="shared" si="0"/>
        <v>2.0815583232920532E-2</v>
      </c>
      <c r="R8" s="8">
        <f t="shared" si="0"/>
        <v>8.5919586476931833E-2</v>
      </c>
      <c r="S8" s="8">
        <f t="shared" si="0"/>
        <v>6.6666666666666671E-3</v>
      </c>
      <c r="T8" s="8">
        <f t="shared" si="0"/>
        <v>2.0333333333333332E-2</v>
      </c>
      <c r="U8" s="8">
        <f t="shared" si="0"/>
        <v>9.0666666666666673E-2</v>
      </c>
      <c r="V8" s="8">
        <f t="shared" si="0"/>
        <v>8.6666666666666663E-3</v>
      </c>
      <c r="W8" s="8">
        <f t="shared" si="0"/>
        <v>2.0333333333333335E-2</v>
      </c>
      <c r="X8" s="8">
        <f t="shared" si="0"/>
        <v>8.433333333333333E-2</v>
      </c>
    </row>
    <row r="9" spans="1:24" x14ac:dyDescent="0.25">
      <c r="A9" t="s">
        <v>47</v>
      </c>
      <c r="B9" t="s">
        <v>72</v>
      </c>
      <c r="C9" t="s">
        <v>16</v>
      </c>
      <c r="D9">
        <v>21261</v>
      </c>
      <c r="E9">
        <v>31840</v>
      </c>
      <c r="F9">
        <v>5.73</v>
      </c>
      <c r="G9">
        <v>1646530</v>
      </c>
      <c r="H9" t="s">
        <v>52</v>
      </c>
      <c r="I9" s="7">
        <v>1.9337637334272684E-2</v>
      </c>
      <c r="J9" s="7">
        <v>158.07637334272684</v>
      </c>
      <c r="L9" s="1" t="s">
        <v>37</v>
      </c>
      <c r="M9" s="7">
        <f>STDEV(M5:M7)</f>
        <v>1.3675942913353017E-4</v>
      </c>
      <c r="N9" s="7">
        <f t="shared" ref="N9:X9" si="1">STDEV(N5:N7)</f>
        <v>1.1369069406278055E-3</v>
      </c>
      <c r="O9" s="7">
        <f t="shared" si="1"/>
        <v>2.1610024133004915E-3</v>
      </c>
      <c r="P9" s="7">
        <f>STDEV(P5:P7)</f>
        <v>1.2109852377423114E-4</v>
      </c>
      <c r="Q9" s="7">
        <f t="shared" si="1"/>
        <v>1.1467248481794789E-3</v>
      </c>
      <c r="R9" s="7">
        <f t="shared" si="1"/>
        <v>1.9315208689862648E-3</v>
      </c>
      <c r="S9" s="7">
        <f t="shared" si="1"/>
        <v>5.773502691896258E-4</v>
      </c>
      <c r="T9" s="7">
        <f t="shared" si="1"/>
        <v>4.9328828623162483E-3</v>
      </c>
      <c r="U9" s="7">
        <f t="shared" si="1"/>
        <v>2.532455988429675E-2</v>
      </c>
      <c r="V9" s="7">
        <f t="shared" si="1"/>
        <v>2.0816659994661322E-3</v>
      </c>
      <c r="W9" s="7">
        <f t="shared" si="1"/>
        <v>4.163331998932266E-3</v>
      </c>
      <c r="X9" s="7">
        <f t="shared" si="1"/>
        <v>2.3245071162148197E-2</v>
      </c>
    </row>
    <row r="10" spans="1:24" x14ac:dyDescent="0.25">
      <c r="A10" t="s">
        <v>47</v>
      </c>
      <c r="B10" t="s">
        <v>72</v>
      </c>
      <c r="C10" t="s">
        <v>17</v>
      </c>
      <c r="D10">
        <v>16509</v>
      </c>
      <c r="E10">
        <v>32395</v>
      </c>
      <c r="F10">
        <v>5.73</v>
      </c>
      <c r="G10">
        <v>1645545</v>
      </c>
      <c r="H10" t="s">
        <v>52</v>
      </c>
      <c r="I10" s="7">
        <v>1.9686486847822454E-2</v>
      </c>
      <c r="J10" s="7">
        <v>161.56486847822455</v>
      </c>
    </row>
    <row r="11" spans="1:24" x14ac:dyDescent="0.25">
      <c r="A11" t="s">
        <v>47</v>
      </c>
      <c r="B11" t="s">
        <v>72</v>
      </c>
      <c r="C11" t="s">
        <v>18</v>
      </c>
      <c r="D11">
        <v>17614</v>
      </c>
      <c r="E11">
        <v>29148</v>
      </c>
      <c r="F11">
        <v>5.73</v>
      </c>
      <c r="G11">
        <v>1611862</v>
      </c>
      <c r="H11" t="s">
        <v>52</v>
      </c>
      <c r="I11" s="7">
        <v>1.8083433941615348E-2</v>
      </c>
      <c r="J11" s="7">
        <v>145.53433941615347</v>
      </c>
      <c r="M11" s="5" t="s">
        <v>51</v>
      </c>
      <c r="N11" s="4"/>
      <c r="O11" s="4"/>
    </row>
    <row r="12" spans="1:24" x14ac:dyDescent="0.25">
      <c r="A12" t="s">
        <v>47</v>
      </c>
      <c r="B12" t="s">
        <v>72</v>
      </c>
      <c r="C12" t="s">
        <v>19</v>
      </c>
      <c r="D12">
        <v>16554</v>
      </c>
      <c r="E12">
        <v>26122</v>
      </c>
      <c r="F12">
        <v>5.73</v>
      </c>
      <c r="G12">
        <v>1517080</v>
      </c>
      <c r="H12" t="s">
        <v>52</v>
      </c>
      <c r="I12" s="7">
        <v>1.7218604160624356E-2</v>
      </c>
      <c r="J12" s="7">
        <v>136.88604160624357</v>
      </c>
      <c r="M12" s="1" t="s">
        <v>29</v>
      </c>
      <c r="N12" s="6">
        <f>(M8/S8)*100</f>
        <v>109.66273288922241</v>
      </c>
    </row>
    <row r="13" spans="1:24" x14ac:dyDescent="0.25">
      <c r="A13" t="s">
        <v>47</v>
      </c>
      <c r="B13" t="s">
        <v>72</v>
      </c>
      <c r="C13" t="s">
        <v>20</v>
      </c>
      <c r="D13">
        <v>22919</v>
      </c>
      <c r="E13">
        <v>39066</v>
      </c>
      <c r="F13">
        <v>5.73</v>
      </c>
      <c r="G13">
        <v>1497203</v>
      </c>
      <c r="H13" t="s">
        <v>52</v>
      </c>
      <c r="I13" s="7">
        <v>2.6092654102349514E-2</v>
      </c>
      <c r="J13" s="7">
        <v>225.62654102349512</v>
      </c>
      <c r="M13" s="1" t="s">
        <v>30</v>
      </c>
      <c r="N13" s="6">
        <f>(N8/T8)*100</f>
        <v>99.150907765875658</v>
      </c>
    </row>
    <row r="14" spans="1:24" x14ac:dyDescent="0.25">
      <c r="A14" t="s">
        <v>47</v>
      </c>
      <c r="B14" t="s">
        <v>72</v>
      </c>
      <c r="C14" t="s">
        <v>21</v>
      </c>
      <c r="D14">
        <v>82448</v>
      </c>
      <c r="E14">
        <v>139723</v>
      </c>
      <c r="F14">
        <v>5.73</v>
      </c>
      <c r="G14">
        <v>1585378</v>
      </c>
      <c r="H14" t="s">
        <v>52</v>
      </c>
      <c r="I14" s="7">
        <v>8.8132294001809039E-2</v>
      </c>
      <c r="J14" s="7">
        <v>846.02294001809025</v>
      </c>
      <c r="M14" s="1" t="s">
        <v>31</v>
      </c>
      <c r="N14" s="6">
        <f>(O8/U8)*100</f>
        <v>95.392703998970575</v>
      </c>
    </row>
    <row r="15" spans="1:24" x14ac:dyDescent="0.25">
      <c r="A15" t="s">
        <v>47</v>
      </c>
      <c r="B15" t="s">
        <v>72</v>
      </c>
      <c r="C15" t="s">
        <v>22</v>
      </c>
      <c r="D15">
        <v>122411</v>
      </c>
      <c r="E15">
        <v>141448</v>
      </c>
      <c r="F15">
        <v>5.73</v>
      </c>
      <c r="G15">
        <v>1620355</v>
      </c>
      <c r="H15" t="s">
        <v>52</v>
      </c>
      <c r="I15" s="7">
        <v>8.7294450907362889E-2</v>
      </c>
      <c r="J15" s="7">
        <v>837.6445090736288</v>
      </c>
      <c r="M15" s="1" t="s">
        <v>32</v>
      </c>
      <c r="N15" s="6">
        <f>(P8/V8)*100</f>
        <v>102.17815302930919</v>
      </c>
    </row>
    <row r="16" spans="1:24" x14ac:dyDescent="0.25">
      <c r="A16" t="s">
        <v>47</v>
      </c>
      <c r="B16" t="s">
        <v>72</v>
      </c>
      <c r="C16" t="s">
        <v>23</v>
      </c>
      <c r="D16">
        <v>49814</v>
      </c>
      <c r="E16">
        <v>138501</v>
      </c>
      <c r="F16">
        <v>5.73</v>
      </c>
      <c r="G16">
        <v>1648009</v>
      </c>
      <c r="H16" t="s">
        <v>52</v>
      </c>
      <c r="I16" s="7">
        <v>8.4041409968028086E-2</v>
      </c>
      <c r="J16" s="7">
        <v>805.11409968028079</v>
      </c>
      <c r="M16" s="1" t="s">
        <v>33</v>
      </c>
      <c r="N16" s="6">
        <f>(Q8/W8)*100</f>
        <v>102.37172081764194</v>
      </c>
    </row>
    <row r="17" spans="1:24" x14ac:dyDescent="0.25">
      <c r="A17" t="s">
        <v>47</v>
      </c>
      <c r="B17" t="s">
        <v>72</v>
      </c>
      <c r="C17" t="s">
        <v>24</v>
      </c>
      <c r="D17">
        <v>99395</v>
      </c>
      <c r="E17">
        <v>153441</v>
      </c>
      <c r="F17">
        <v>5.73</v>
      </c>
      <c r="G17">
        <v>1528430</v>
      </c>
      <c r="H17" t="s">
        <v>52</v>
      </c>
      <c r="I17" s="7">
        <v>0.10039125115314408</v>
      </c>
      <c r="J17" s="7">
        <v>968.61251153144076</v>
      </c>
      <c r="M17" s="1" t="s">
        <v>34</v>
      </c>
      <c r="N17" s="6">
        <f>(R8/X8)*100</f>
        <v>101.88093258134209</v>
      </c>
    </row>
    <row r="18" spans="1:24" x14ac:dyDescent="0.25">
      <c r="A18" t="s">
        <v>47</v>
      </c>
      <c r="B18" t="s">
        <v>72</v>
      </c>
      <c r="C18" t="s">
        <v>25</v>
      </c>
      <c r="D18">
        <v>108507</v>
      </c>
      <c r="E18">
        <v>160496</v>
      </c>
      <c r="F18">
        <v>5.73</v>
      </c>
      <c r="G18">
        <v>1465162</v>
      </c>
      <c r="H18" t="s">
        <v>52</v>
      </c>
      <c r="I18" s="7">
        <v>0.10954147049950791</v>
      </c>
      <c r="J18" s="7">
        <v>1060.1147049950789</v>
      </c>
    </row>
    <row r="19" spans="1:24" x14ac:dyDescent="0.25">
      <c r="A19" t="s">
        <v>47</v>
      </c>
      <c r="B19" t="s">
        <v>72</v>
      </c>
      <c r="C19" t="s">
        <v>26</v>
      </c>
      <c r="D19">
        <v>60882</v>
      </c>
      <c r="E19">
        <v>95097</v>
      </c>
      <c r="F19">
        <v>5.73</v>
      </c>
      <c r="G19">
        <v>1542625</v>
      </c>
      <c r="H19" t="s">
        <v>52</v>
      </c>
      <c r="I19" s="7">
        <v>6.1646219917348678E-2</v>
      </c>
      <c r="J19" s="7">
        <v>581.16219917348678</v>
      </c>
      <c r="M19" s="1" t="s">
        <v>36</v>
      </c>
      <c r="N19" s="9">
        <f>AVERAGE(N12:N17)</f>
        <v>101.77285851372699</v>
      </c>
    </row>
    <row r="20" spans="1:24" x14ac:dyDescent="0.25">
      <c r="A20" t="s">
        <v>47</v>
      </c>
      <c r="B20" t="s">
        <v>72</v>
      </c>
      <c r="C20" t="s">
        <v>53</v>
      </c>
      <c r="D20">
        <v>5270</v>
      </c>
      <c r="E20">
        <v>13824</v>
      </c>
      <c r="F20">
        <v>5.73</v>
      </c>
      <c r="G20">
        <v>1586119</v>
      </c>
      <c r="H20" t="s">
        <v>52</v>
      </c>
      <c r="I20" s="7">
        <v>8.7156133934465189E-3</v>
      </c>
      <c r="J20" s="7">
        <v>51.856133934465184</v>
      </c>
      <c r="M20" s="1" t="s">
        <v>37</v>
      </c>
      <c r="N20" s="9">
        <f>STDEV(N12:N17)</f>
        <v>4.6982059283289468</v>
      </c>
    </row>
    <row r="21" spans="1:24" x14ac:dyDescent="0.25">
      <c r="A21" t="s">
        <v>47</v>
      </c>
      <c r="B21" t="s">
        <v>72</v>
      </c>
      <c r="C21" t="s">
        <v>54</v>
      </c>
      <c r="D21">
        <v>4980</v>
      </c>
      <c r="E21">
        <v>12961</v>
      </c>
      <c r="F21">
        <v>5.73</v>
      </c>
      <c r="G21">
        <v>1451973</v>
      </c>
      <c r="H21" t="s">
        <v>52</v>
      </c>
      <c r="I21" s="7">
        <v>8.9264745281076169E-3</v>
      </c>
      <c r="J21" s="7">
        <v>53.964745281076162</v>
      </c>
      <c r="M21" s="1" t="s">
        <v>50</v>
      </c>
      <c r="N21" s="9">
        <f>(N20/N19)*100</f>
        <v>4.6163643204492084</v>
      </c>
    </row>
    <row r="22" spans="1:24" x14ac:dyDescent="0.25">
      <c r="A22" t="s">
        <v>47</v>
      </c>
      <c r="B22" t="s">
        <v>72</v>
      </c>
      <c r="C22" t="s">
        <v>55</v>
      </c>
      <c r="D22">
        <v>4126</v>
      </c>
      <c r="E22">
        <v>13716</v>
      </c>
      <c r="F22">
        <v>5.73</v>
      </c>
      <c r="G22">
        <v>1536939</v>
      </c>
      <c r="H22" t="s">
        <v>52</v>
      </c>
      <c r="I22" s="7">
        <v>8.9242318660662529E-3</v>
      </c>
      <c r="J22" s="7">
        <v>53.942318660662522</v>
      </c>
    </row>
    <row r="23" spans="1:24" x14ac:dyDescent="0.25">
      <c r="A23" t="s">
        <v>47</v>
      </c>
      <c r="B23" t="s">
        <v>72</v>
      </c>
      <c r="C23" t="s">
        <v>56</v>
      </c>
      <c r="D23">
        <v>7282</v>
      </c>
      <c r="E23">
        <v>10978</v>
      </c>
      <c r="F23">
        <v>5.73</v>
      </c>
      <c r="G23">
        <v>1385501</v>
      </c>
      <c r="H23" t="s">
        <v>52</v>
      </c>
      <c r="I23" s="7">
        <v>7.9234876048447454E-3</v>
      </c>
      <c r="J23" s="7">
        <v>43.93487604844745</v>
      </c>
      <c r="M23" s="1"/>
      <c r="N23" s="9"/>
    </row>
    <row r="24" spans="1:24" x14ac:dyDescent="0.25">
      <c r="A24" t="s">
        <v>47</v>
      </c>
      <c r="B24" t="s">
        <v>72</v>
      </c>
      <c r="C24" t="s">
        <v>57</v>
      </c>
      <c r="D24">
        <v>10991</v>
      </c>
      <c r="E24">
        <v>16004</v>
      </c>
      <c r="F24">
        <v>5.73</v>
      </c>
      <c r="G24">
        <v>1483669</v>
      </c>
      <c r="H24" t="s">
        <v>52</v>
      </c>
      <c r="I24" s="7">
        <v>1.0786772521364266E-2</v>
      </c>
      <c r="J24" s="7">
        <v>72.56772521364266</v>
      </c>
      <c r="M24" s="1"/>
      <c r="N24" s="9"/>
    </row>
    <row r="25" spans="1:24" x14ac:dyDescent="0.25">
      <c r="A25" t="s">
        <v>47</v>
      </c>
      <c r="B25" t="s">
        <v>72</v>
      </c>
      <c r="C25" t="s">
        <v>58</v>
      </c>
      <c r="D25">
        <v>6872</v>
      </c>
      <c r="E25">
        <v>10034</v>
      </c>
      <c r="F25">
        <v>5.73</v>
      </c>
      <c r="G25">
        <v>1357648</v>
      </c>
      <c r="H25" t="s">
        <v>52</v>
      </c>
      <c r="I25" s="7">
        <v>7.3907227793949537E-3</v>
      </c>
      <c r="J25" s="7">
        <v>38.607227793949534</v>
      </c>
    </row>
    <row r="26" spans="1:24" x14ac:dyDescent="0.25">
      <c r="A26" t="s">
        <v>47</v>
      </c>
      <c r="B26" t="s">
        <v>72</v>
      </c>
      <c r="C26" t="s">
        <v>59</v>
      </c>
      <c r="D26">
        <v>26986</v>
      </c>
      <c r="E26">
        <v>31852</v>
      </c>
      <c r="F26">
        <v>5.73</v>
      </c>
      <c r="G26">
        <v>1445398</v>
      </c>
      <c r="H26" t="s">
        <v>52</v>
      </c>
      <c r="I26" s="7">
        <v>2.2036836912739607E-2</v>
      </c>
      <c r="J26" s="7">
        <v>185.06836912739604</v>
      </c>
      <c r="M26" s="1"/>
      <c r="N26" s="11" t="s">
        <v>75</v>
      </c>
      <c r="O26" s="10"/>
      <c r="P26" s="10"/>
    </row>
    <row r="27" spans="1:24" x14ac:dyDescent="0.25">
      <c r="A27" t="s">
        <v>47</v>
      </c>
      <c r="B27" t="s">
        <v>72</v>
      </c>
      <c r="C27" t="s">
        <v>60</v>
      </c>
      <c r="D27">
        <v>23337</v>
      </c>
      <c r="E27">
        <v>32063</v>
      </c>
      <c r="F27">
        <v>5.73</v>
      </c>
      <c r="G27">
        <v>1552830</v>
      </c>
      <c r="H27" t="s">
        <v>52</v>
      </c>
      <c r="I27" s="7">
        <v>2.0648107004630257E-2</v>
      </c>
      <c r="J27" s="7">
        <v>171.18107004630255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47</v>
      </c>
      <c r="B28" t="s">
        <v>72</v>
      </c>
      <c r="C28" t="s">
        <v>61</v>
      </c>
      <c r="D28">
        <v>16693</v>
      </c>
      <c r="E28">
        <v>30566</v>
      </c>
      <c r="F28">
        <v>5.7</v>
      </c>
      <c r="G28">
        <v>1546721</v>
      </c>
      <c r="H28" t="s">
        <v>52</v>
      </c>
      <c r="I28" s="7">
        <v>1.9761805781391733E-2</v>
      </c>
      <c r="J28" s="7">
        <v>162.31805781391731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47</v>
      </c>
      <c r="B29" t="s">
        <v>72</v>
      </c>
      <c r="C29" t="s">
        <v>62</v>
      </c>
      <c r="D29">
        <v>17728</v>
      </c>
      <c r="E29">
        <v>29792</v>
      </c>
      <c r="F29">
        <v>5.73</v>
      </c>
      <c r="G29">
        <v>1532799</v>
      </c>
      <c r="H29" t="s">
        <v>52</v>
      </c>
      <c r="I29" s="7">
        <v>1.9436338358780246E-2</v>
      </c>
      <c r="J29" s="7">
        <v>159.06338358780246</v>
      </c>
      <c r="M29" s="7">
        <v>37.319722082947933</v>
      </c>
      <c r="N29" s="7">
        <v>179.27929555089017</v>
      </c>
      <c r="O29" s="7">
        <v>846.02294001809025</v>
      </c>
      <c r="P29" s="7">
        <v>51.856133934465184</v>
      </c>
      <c r="Q29" s="7">
        <v>185.06836912739604</v>
      </c>
      <c r="R29" s="7">
        <v>841.41227727944988</v>
      </c>
      <c r="S29" s="7">
        <v>31.346521949618712</v>
      </c>
      <c r="T29" s="7">
        <v>145.53433941615347</v>
      </c>
      <c r="U29" s="7">
        <v>968.61251153144076</v>
      </c>
      <c r="V29" s="7">
        <v>43.93487604844745</v>
      </c>
      <c r="W29" s="7">
        <v>159.06338358780246</v>
      </c>
      <c r="X29" s="7">
        <v>894.46292604545374</v>
      </c>
    </row>
    <row r="30" spans="1:24" x14ac:dyDescent="0.25">
      <c r="A30" t="s">
        <v>47</v>
      </c>
      <c r="B30" t="s">
        <v>72</v>
      </c>
      <c r="C30" t="s">
        <v>63</v>
      </c>
      <c r="D30">
        <v>15125</v>
      </c>
      <c r="E30">
        <v>23322</v>
      </c>
      <c r="F30">
        <v>5.73</v>
      </c>
      <c r="G30">
        <v>1368088</v>
      </c>
      <c r="H30" t="s">
        <v>52</v>
      </c>
      <c r="I30" s="7">
        <v>1.7047149013806131E-2</v>
      </c>
      <c r="J30" s="7">
        <v>135.1714901380613</v>
      </c>
      <c r="M30" s="7">
        <v>39.353312011622684</v>
      </c>
      <c r="N30" s="7">
        <v>158.07637334272684</v>
      </c>
      <c r="O30" s="7">
        <v>837.6445090736288</v>
      </c>
      <c r="P30" s="7">
        <v>53.964745281076162</v>
      </c>
      <c r="Q30" s="7">
        <v>171.18107004630255</v>
      </c>
      <c r="R30" s="7">
        <v>803.18112238065078</v>
      </c>
      <c r="S30" s="7">
        <v>21.255139306603507</v>
      </c>
      <c r="T30" s="7">
        <v>136.88604160624357</v>
      </c>
      <c r="U30" s="7">
        <v>1060.1147049950789</v>
      </c>
      <c r="V30" s="7">
        <v>72.56772521364266</v>
      </c>
      <c r="W30" s="7">
        <v>135.1714901380613</v>
      </c>
      <c r="X30" s="7">
        <v>988.09142333509055</v>
      </c>
    </row>
    <row r="31" spans="1:24" x14ac:dyDescent="0.25">
      <c r="A31" t="s">
        <v>47</v>
      </c>
      <c r="B31" t="s">
        <v>72</v>
      </c>
      <c r="C31" t="s">
        <v>64</v>
      </c>
      <c r="D31">
        <v>21626</v>
      </c>
      <c r="E31">
        <v>36691</v>
      </c>
      <c r="F31">
        <v>5.73</v>
      </c>
      <c r="G31">
        <v>1439565</v>
      </c>
      <c r="H31" t="s">
        <v>52</v>
      </c>
      <c r="I31" s="7">
        <v>2.5487560478338944E-2</v>
      </c>
      <c r="J31" s="7">
        <v>219.57560478338945</v>
      </c>
      <c r="M31" s="7">
        <v>36.752431683874235</v>
      </c>
      <c r="N31" s="7">
        <v>161.56486847822455</v>
      </c>
      <c r="O31" s="7">
        <v>805.11409968028079</v>
      </c>
      <c r="P31" s="7">
        <v>53.942318660662522</v>
      </c>
      <c r="Q31" s="7">
        <v>162.31805781391731</v>
      </c>
      <c r="R31" s="7">
        <v>827.09419464785424</v>
      </c>
      <c r="S31" s="7">
        <v>31.398915268417799</v>
      </c>
      <c r="T31" s="7">
        <v>225.62654102349512</v>
      </c>
      <c r="U31" s="7">
        <v>581.16219917348678</v>
      </c>
      <c r="V31" s="7">
        <v>38.607227793949534</v>
      </c>
      <c r="W31" s="7">
        <v>219.57560478338945</v>
      </c>
      <c r="X31" s="7">
        <v>548.25384448929901</v>
      </c>
    </row>
    <row r="32" spans="1:24" x14ac:dyDescent="0.25">
      <c r="A32" t="s">
        <v>47</v>
      </c>
      <c r="B32" t="s">
        <v>72</v>
      </c>
      <c r="C32" t="s">
        <v>65</v>
      </c>
      <c r="D32">
        <v>77304</v>
      </c>
      <c r="E32">
        <v>139953</v>
      </c>
      <c r="F32">
        <v>5.73</v>
      </c>
      <c r="G32">
        <v>1596339</v>
      </c>
      <c r="H32" t="s">
        <v>52</v>
      </c>
      <c r="I32" s="7">
        <v>8.7671227727945E-2</v>
      </c>
      <c r="J32" s="7">
        <v>841.41227727944988</v>
      </c>
      <c r="L32" s="1" t="s">
        <v>36</v>
      </c>
      <c r="M32" s="7">
        <f>AVERAGE(M29:M31)</f>
        <v>37.808488592814953</v>
      </c>
      <c r="N32" s="7">
        <f t="shared" ref="N32:X32" si="2">AVERAGE(N29:N31)</f>
        <v>166.30684579061383</v>
      </c>
      <c r="O32" s="7">
        <f t="shared" si="2"/>
        <v>829.59384959066665</v>
      </c>
      <c r="P32" s="7">
        <f t="shared" si="2"/>
        <v>53.254399292067951</v>
      </c>
      <c r="Q32" s="7">
        <f t="shared" si="2"/>
        <v>172.8558323292053</v>
      </c>
      <c r="R32" s="7">
        <f t="shared" si="2"/>
        <v>823.89586476931834</v>
      </c>
      <c r="S32" s="7">
        <f t="shared" si="2"/>
        <v>28.000192174880002</v>
      </c>
      <c r="T32" s="7">
        <f t="shared" si="2"/>
        <v>169.34897401529739</v>
      </c>
      <c r="U32" s="7">
        <f t="shared" si="2"/>
        <v>869.96313856666882</v>
      </c>
      <c r="V32" s="7">
        <f t="shared" si="2"/>
        <v>51.703276352013212</v>
      </c>
      <c r="W32" s="7">
        <f t="shared" si="2"/>
        <v>171.27015950308441</v>
      </c>
      <c r="X32" s="7">
        <f t="shared" si="2"/>
        <v>810.2693979566144</v>
      </c>
    </row>
    <row r="33" spans="1:24" x14ac:dyDescent="0.25">
      <c r="A33" t="s">
        <v>47</v>
      </c>
      <c r="B33" t="s">
        <v>72</v>
      </c>
      <c r="C33" t="s">
        <v>66</v>
      </c>
      <c r="D33">
        <v>110770</v>
      </c>
      <c r="E33">
        <v>124591</v>
      </c>
      <c r="F33">
        <v>5.7</v>
      </c>
      <c r="G33">
        <v>1485913</v>
      </c>
      <c r="H33" t="s">
        <v>52</v>
      </c>
      <c r="I33" s="7">
        <v>8.3848112238065084E-2</v>
      </c>
      <c r="J33" s="7">
        <v>803.18112238065078</v>
      </c>
      <c r="L33" s="1" t="s">
        <v>37</v>
      </c>
      <c r="M33" s="7">
        <f>STDEV(M29:M31)</f>
        <v>1.3675942913353025</v>
      </c>
      <c r="N33" s="7">
        <f t="shared" ref="N33:X33" si="3">STDEV(N29:N31)</f>
        <v>11.369069406278051</v>
      </c>
      <c r="O33" s="7">
        <f t="shared" si="3"/>
        <v>21.610024133004881</v>
      </c>
      <c r="P33" s="7">
        <f t="shared" si="3"/>
        <v>1.2109852377423105</v>
      </c>
      <c r="Q33" s="7">
        <f t="shared" si="3"/>
        <v>11.467248481794785</v>
      </c>
      <c r="R33" s="7">
        <f t="shared" si="3"/>
        <v>19.315208689862619</v>
      </c>
      <c r="S33" s="7">
        <f t="shared" si="3"/>
        <v>5.8414458751106864</v>
      </c>
      <c r="T33" s="7">
        <f t="shared" si="3"/>
        <v>48.929251731698002</v>
      </c>
      <c r="U33" s="7">
        <f t="shared" si="3"/>
        <v>254.25902107487303</v>
      </c>
      <c r="V33" s="7">
        <f t="shared" si="3"/>
        <v>18.264443016571192</v>
      </c>
      <c r="W33" s="7">
        <f t="shared" si="3"/>
        <v>43.505949891363706</v>
      </c>
      <c r="X33" s="7">
        <f t="shared" si="3"/>
        <v>231.69092897708924</v>
      </c>
    </row>
    <row r="34" spans="1:24" x14ac:dyDescent="0.25">
      <c r="A34" t="s">
        <v>47</v>
      </c>
      <c r="B34" t="s">
        <v>72</v>
      </c>
      <c r="C34" t="s">
        <v>67</v>
      </c>
      <c r="D34">
        <v>48654</v>
      </c>
      <c r="E34">
        <v>134457</v>
      </c>
      <c r="F34">
        <v>5.7</v>
      </c>
      <c r="G34">
        <v>1559113</v>
      </c>
      <c r="H34" t="s">
        <v>52</v>
      </c>
      <c r="I34" s="7">
        <v>8.623941946478543E-2</v>
      </c>
      <c r="J34" s="7">
        <v>827.09419464785424</v>
      </c>
    </row>
    <row r="35" spans="1:24" x14ac:dyDescent="0.25">
      <c r="A35" t="s">
        <v>47</v>
      </c>
      <c r="B35" t="s">
        <v>72</v>
      </c>
      <c r="C35" t="s">
        <v>68</v>
      </c>
      <c r="D35">
        <v>89435</v>
      </c>
      <c r="E35">
        <v>136558</v>
      </c>
      <c r="F35">
        <v>5.7</v>
      </c>
      <c r="G35">
        <v>1468740</v>
      </c>
      <c r="H35" t="s">
        <v>52</v>
      </c>
      <c r="I35" s="7">
        <v>9.2976292604545388E-2</v>
      </c>
      <c r="J35" s="7">
        <v>894.46292604545374</v>
      </c>
      <c r="M35" s="5" t="s">
        <v>51</v>
      </c>
      <c r="N35" s="4"/>
      <c r="O35" s="4"/>
    </row>
    <row r="36" spans="1:24" x14ac:dyDescent="0.25">
      <c r="A36" t="s">
        <v>47</v>
      </c>
      <c r="B36" t="s">
        <v>72</v>
      </c>
      <c r="C36" t="s">
        <v>69</v>
      </c>
      <c r="D36">
        <v>109530</v>
      </c>
      <c r="E36">
        <v>161322</v>
      </c>
      <c r="F36">
        <v>5.7</v>
      </c>
      <c r="G36">
        <v>1576347</v>
      </c>
      <c r="H36" t="s">
        <v>52</v>
      </c>
      <c r="I36" s="7">
        <v>0.10233914233350906</v>
      </c>
      <c r="J36" s="7">
        <v>988.09142333509055</v>
      </c>
      <c r="M36" s="1" t="s">
        <v>29</v>
      </c>
      <c r="N36" s="6">
        <f>(M32/S32)*100</f>
        <v>135.02938964374084</v>
      </c>
    </row>
    <row r="37" spans="1:24" x14ac:dyDescent="0.25">
      <c r="A37" t="s">
        <v>47</v>
      </c>
      <c r="B37" t="s">
        <v>72</v>
      </c>
      <c r="C37" t="s">
        <v>70</v>
      </c>
      <c r="D37">
        <v>52718</v>
      </c>
      <c r="E37">
        <v>81442</v>
      </c>
      <c r="F37">
        <v>5.7</v>
      </c>
      <c r="G37">
        <v>1395621</v>
      </c>
      <c r="H37" t="s">
        <v>52</v>
      </c>
      <c r="I37" s="7">
        <v>5.8355384448929903E-2</v>
      </c>
      <c r="J37" s="7">
        <v>548.25384448929901</v>
      </c>
      <c r="M37" s="1" t="s">
        <v>30</v>
      </c>
      <c r="N37" s="6">
        <f>(N32/T32)*100</f>
        <v>98.203633507452636</v>
      </c>
    </row>
    <row r="38" spans="1:24" x14ac:dyDescent="0.25">
      <c r="M38" s="1" t="s">
        <v>31</v>
      </c>
      <c r="N38" s="6">
        <f>(O32/U32)*100</f>
        <v>95.359655232920133</v>
      </c>
      <c r="R38" s="7"/>
      <c r="S38" s="7"/>
    </row>
    <row r="39" spans="1:24" x14ac:dyDescent="0.25">
      <c r="M39" s="1" t="s">
        <v>32</v>
      </c>
      <c r="N39" s="6">
        <f>(P32/V32)*100</f>
        <v>103.00004767491751</v>
      </c>
    </row>
    <row r="40" spans="1:24" x14ac:dyDescent="0.25">
      <c r="M40" s="1" t="s">
        <v>33</v>
      </c>
      <c r="N40" s="6">
        <f>(Q32/W32)*100</f>
        <v>100.92583134780833</v>
      </c>
      <c r="R40" s="6"/>
    </row>
    <row r="41" spans="1:24" x14ac:dyDescent="0.25">
      <c r="M41" s="1" t="s">
        <v>34</v>
      </c>
      <c r="N41" s="6">
        <f>(R32/X32)*100</f>
        <v>101.68172052987168</v>
      </c>
    </row>
    <row r="43" spans="1:24" x14ac:dyDescent="0.25">
      <c r="M43" s="1" t="s">
        <v>36</v>
      </c>
      <c r="N43" s="9">
        <f>AVERAGE(N36:N41)</f>
        <v>105.70004632278518</v>
      </c>
    </row>
    <row r="44" spans="1:24" x14ac:dyDescent="0.25">
      <c r="M44" s="1" t="s">
        <v>37</v>
      </c>
      <c r="N44" s="9">
        <f>STDEV(N36:N41)</f>
        <v>14.625733049194496</v>
      </c>
    </row>
    <row r="45" spans="1:24" x14ac:dyDescent="0.25">
      <c r="M45" s="1" t="s">
        <v>50</v>
      </c>
      <c r="N45" s="9">
        <f>(N44/N43)*100</f>
        <v>13.837016688271502</v>
      </c>
    </row>
    <row r="47" spans="1:24" x14ac:dyDescent="0.25">
      <c r="M47" s="1"/>
      <c r="N47" s="9"/>
    </row>
    <row r="48" spans="1:24" x14ac:dyDescent="0.25">
      <c r="M48" s="1"/>
      <c r="N48" s="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7FF70-4CBD-4826-A52F-8E6DA915F9AC}">
  <dimension ref="A1:X48"/>
  <sheetViews>
    <sheetView topLeftCell="C1" workbookViewId="0">
      <selection activeCell="J17" sqref="J17"/>
    </sheetView>
  </sheetViews>
  <sheetFormatPr defaultRowHeight="15" x14ac:dyDescent="0.25"/>
  <cols>
    <col min="2" max="2" width="22.5703125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48</v>
      </c>
      <c r="B2" t="s">
        <v>72</v>
      </c>
      <c r="C2" t="s">
        <v>9</v>
      </c>
      <c r="D2" t="s">
        <v>27</v>
      </c>
      <c r="E2" t="s">
        <v>27</v>
      </c>
      <c r="F2" t="s">
        <v>27</v>
      </c>
      <c r="G2">
        <v>1657401</v>
      </c>
      <c r="H2" t="s">
        <v>52</v>
      </c>
      <c r="I2" t="s">
        <v>27</v>
      </c>
      <c r="J2" t="s">
        <v>27</v>
      </c>
      <c r="N2" s="11" t="s">
        <v>74</v>
      </c>
      <c r="O2" s="10"/>
      <c r="P2" s="10"/>
    </row>
    <row r="3" spans="1:24" x14ac:dyDescent="0.25">
      <c r="A3" t="s">
        <v>48</v>
      </c>
      <c r="B3" t="s">
        <v>72</v>
      </c>
      <c r="C3" t="s">
        <v>10</v>
      </c>
      <c r="D3" t="s">
        <v>27</v>
      </c>
      <c r="E3" t="s">
        <v>27</v>
      </c>
      <c r="F3" t="s">
        <v>27</v>
      </c>
      <c r="G3">
        <v>1585864</v>
      </c>
      <c r="H3" t="s">
        <v>52</v>
      </c>
      <c r="I3" t="s">
        <v>27</v>
      </c>
      <c r="J3" t="s">
        <v>27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48</v>
      </c>
      <c r="B4" t="s">
        <v>72</v>
      </c>
      <c r="C4" t="s">
        <v>11</v>
      </c>
      <c r="D4" t="s">
        <v>27</v>
      </c>
      <c r="E4" t="s">
        <v>27</v>
      </c>
      <c r="F4" t="s">
        <v>27</v>
      </c>
      <c r="G4">
        <v>1604526</v>
      </c>
      <c r="H4" t="s">
        <v>52</v>
      </c>
      <c r="I4" t="s">
        <v>27</v>
      </c>
      <c r="J4" t="s">
        <v>27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48</v>
      </c>
      <c r="B5" t="s">
        <v>72</v>
      </c>
      <c r="C5" t="s">
        <v>12</v>
      </c>
      <c r="D5" t="s">
        <v>27</v>
      </c>
      <c r="E5" t="s">
        <v>27</v>
      </c>
      <c r="F5" t="s">
        <v>27</v>
      </c>
      <c r="G5">
        <v>1538865</v>
      </c>
      <c r="H5" t="s">
        <v>52</v>
      </c>
      <c r="I5" t="s">
        <v>27</v>
      </c>
      <c r="J5" t="s">
        <v>27</v>
      </c>
      <c r="M5" t="s">
        <v>39</v>
      </c>
      <c r="N5" t="s">
        <v>39</v>
      </c>
      <c r="O5">
        <v>1.279127122995273E-2</v>
      </c>
      <c r="P5" t="s">
        <v>39</v>
      </c>
      <c r="Q5" t="s">
        <v>39</v>
      </c>
      <c r="R5">
        <v>1.4892826648976188E-2</v>
      </c>
      <c r="S5" t="s">
        <v>39</v>
      </c>
      <c r="T5" t="s">
        <v>39</v>
      </c>
      <c r="U5">
        <v>1.2179164240429722E-2</v>
      </c>
      <c r="V5" t="s">
        <v>39</v>
      </c>
      <c r="W5" t="s">
        <v>39</v>
      </c>
      <c r="X5">
        <v>1.2473957269496303E-2</v>
      </c>
    </row>
    <row r="6" spans="1:24" x14ac:dyDescent="0.25">
      <c r="A6" t="s">
        <v>48</v>
      </c>
      <c r="B6" t="s">
        <v>72</v>
      </c>
      <c r="C6" t="s">
        <v>13</v>
      </c>
      <c r="D6" t="s">
        <v>27</v>
      </c>
      <c r="E6" t="s">
        <v>27</v>
      </c>
      <c r="F6" t="s">
        <v>27</v>
      </c>
      <c r="G6">
        <v>1535139</v>
      </c>
      <c r="H6" t="s">
        <v>52</v>
      </c>
      <c r="I6" t="s">
        <v>27</v>
      </c>
      <c r="J6" t="s">
        <v>27</v>
      </c>
      <c r="M6" t="s">
        <v>39</v>
      </c>
      <c r="N6" t="s">
        <v>39</v>
      </c>
      <c r="O6">
        <v>1.3100215693474578E-2</v>
      </c>
      <c r="P6" t="s">
        <v>39</v>
      </c>
      <c r="Q6" t="s">
        <v>39</v>
      </c>
      <c r="R6">
        <v>1.4346734970351561E-2</v>
      </c>
      <c r="S6" t="s">
        <v>39</v>
      </c>
      <c r="T6" t="s">
        <v>39</v>
      </c>
      <c r="U6">
        <v>1.4824981810885075E-2</v>
      </c>
      <c r="V6" t="s">
        <v>39</v>
      </c>
      <c r="W6" t="s">
        <v>39</v>
      </c>
      <c r="X6">
        <v>1.3938555406899623E-2</v>
      </c>
    </row>
    <row r="7" spans="1:24" x14ac:dyDescent="0.25">
      <c r="A7" t="s">
        <v>48</v>
      </c>
      <c r="B7" t="s">
        <v>72</v>
      </c>
      <c r="C7" t="s">
        <v>14</v>
      </c>
      <c r="D7" t="s">
        <v>27</v>
      </c>
      <c r="E7" t="s">
        <v>27</v>
      </c>
      <c r="F7" t="s">
        <v>27</v>
      </c>
      <c r="G7">
        <v>1544253</v>
      </c>
      <c r="H7" t="s">
        <v>52</v>
      </c>
      <c r="I7" t="s">
        <v>27</v>
      </c>
      <c r="J7" t="s">
        <v>27</v>
      </c>
      <c r="M7" t="s">
        <v>39</v>
      </c>
      <c r="N7" t="s">
        <v>39</v>
      </c>
      <c r="O7">
        <v>1.2414373950627697E-2</v>
      </c>
      <c r="P7" t="s">
        <v>39</v>
      </c>
      <c r="Q7" t="s">
        <v>39</v>
      </c>
      <c r="R7">
        <v>1.4709004414689635E-2</v>
      </c>
      <c r="S7" t="s">
        <v>39</v>
      </c>
      <c r="T7" t="s">
        <v>39</v>
      </c>
      <c r="U7">
        <v>1.0339518677578803E-2</v>
      </c>
      <c r="V7" t="s">
        <v>39</v>
      </c>
      <c r="W7" t="s">
        <v>39</v>
      </c>
      <c r="X7">
        <v>1.5574428874314731E-2</v>
      </c>
    </row>
    <row r="8" spans="1:24" x14ac:dyDescent="0.25">
      <c r="A8" t="s">
        <v>48</v>
      </c>
      <c r="B8" t="s">
        <v>72</v>
      </c>
      <c r="C8" t="s">
        <v>15</v>
      </c>
      <c r="D8" t="s">
        <v>27</v>
      </c>
      <c r="E8" t="s">
        <v>27</v>
      </c>
      <c r="F8" t="s">
        <v>27</v>
      </c>
      <c r="G8">
        <v>1488028</v>
      </c>
      <c r="H8" t="s">
        <v>52</v>
      </c>
      <c r="I8" t="s">
        <v>27</v>
      </c>
      <c r="J8" t="s">
        <v>27</v>
      </c>
      <c r="L8" s="1" t="s">
        <v>36</v>
      </c>
      <c r="M8" s="7" t="e">
        <f>AVERAGE(M5:M7)</f>
        <v>#DIV/0!</v>
      </c>
      <c r="N8" s="7" t="e">
        <f t="shared" ref="N8:X8" si="0">AVERAGE(N5:N7)</f>
        <v>#DIV/0!</v>
      </c>
      <c r="O8" s="7">
        <f t="shared" si="0"/>
        <v>1.2768620291351668E-2</v>
      </c>
      <c r="P8" s="7" t="e">
        <f>AVERAGE(P5:P7)</f>
        <v>#DIV/0!</v>
      </c>
      <c r="Q8" s="7" t="e">
        <f t="shared" si="0"/>
        <v>#DIV/0!</v>
      </c>
      <c r="R8" s="7">
        <f t="shared" si="0"/>
        <v>1.4649522011339127E-2</v>
      </c>
      <c r="S8" s="7" t="e">
        <f t="shared" si="0"/>
        <v>#DIV/0!</v>
      </c>
      <c r="T8" s="7" t="e">
        <f t="shared" si="0"/>
        <v>#DIV/0!</v>
      </c>
      <c r="U8" s="7">
        <f t="shared" si="0"/>
        <v>1.2447888242964535E-2</v>
      </c>
      <c r="V8" s="7" t="e">
        <f t="shared" si="0"/>
        <v>#DIV/0!</v>
      </c>
      <c r="W8" s="7" t="e">
        <f t="shared" si="0"/>
        <v>#DIV/0!</v>
      </c>
      <c r="X8" s="7">
        <f t="shared" si="0"/>
        <v>1.399564718357022E-2</v>
      </c>
    </row>
    <row r="9" spans="1:24" x14ac:dyDescent="0.25">
      <c r="A9" t="s">
        <v>48</v>
      </c>
      <c r="B9" t="s">
        <v>72</v>
      </c>
      <c r="C9" t="s">
        <v>16</v>
      </c>
      <c r="D9" t="s">
        <v>27</v>
      </c>
      <c r="E9" t="s">
        <v>27</v>
      </c>
      <c r="F9" t="s">
        <v>27</v>
      </c>
      <c r="G9">
        <v>1646530</v>
      </c>
      <c r="H9" t="s">
        <v>52</v>
      </c>
      <c r="I9" t="s">
        <v>27</v>
      </c>
      <c r="J9" t="s">
        <v>27</v>
      </c>
      <c r="L9" s="1" t="s">
        <v>37</v>
      </c>
      <c r="M9" s="7" t="e">
        <f>STDEV(M5:M7)</f>
        <v>#DIV/0!</v>
      </c>
      <c r="N9" s="7" t="e">
        <f t="shared" ref="N9:X9" si="1">STDEV(N5:N7)</f>
        <v>#DIV/0!</v>
      </c>
      <c r="O9" s="7">
        <f t="shared" si="1"/>
        <v>3.4348147376888255E-4</v>
      </c>
      <c r="P9" s="7" t="e">
        <f>STDEV(P5:P7)</f>
        <v>#DIV/0!</v>
      </c>
      <c r="Q9" s="7" t="e">
        <f t="shared" si="1"/>
        <v>#DIV/0!</v>
      </c>
      <c r="R9" s="7">
        <f t="shared" si="1"/>
        <v>2.7786264160017997E-4</v>
      </c>
      <c r="S9" s="7" t="e">
        <f t="shared" si="1"/>
        <v>#DIV/0!</v>
      </c>
      <c r="T9" s="7" t="e">
        <f t="shared" si="1"/>
        <v>#DIV/0!</v>
      </c>
      <c r="U9" s="7">
        <f t="shared" si="1"/>
        <v>2.2547736742777927E-3</v>
      </c>
      <c r="V9" s="7" t="e">
        <f t="shared" si="1"/>
        <v>#DIV/0!</v>
      </c>
      <c r="W9" s="7" t="e">
        <f t="shared" si="1"/>
        <v>#DIV/0!</v>
      </c>
      <c r="X9" s="7">
        <f t="shared" si="1"/>
        <v>1.5510240637378564E-3</v>
      </c>
    </row>
    <row r="10" spans="1:24" x14ac:dyDescent="0.25">
      <c r="A10" t="s">
        <v>48</v>
      </c>
      <c r="B10" t="s">
        <v>72</v>
      </c>
      <c r="C10" t="s">
        <v>17</v>
      </c>
      <c r="D10" t="s">
        <v>27</v>
      </c>
      <c r="E10" t="s">
        <v>27</v>
      </c>
      <c r="F10" t="s">
        <v>27</v>
      </c>
      <c r="G10">
        <v>1645545</v>
      </c>
      <c r="H10" t="s">
        <v>52</v>
      </c>
      <c r="I10" t="s">
        <v>27</v>
      </c>
      <c r="J10" t="s">
        <v>27</v>
      </c>
    </row>
    <row r="11" spans="1:24" x14ac:dyDescent="0.25">
      <c r="A11" t="s">
        <v>48</v>
      </c>
      <c r="B11" t="s">
        <v>72</v>
      </c>
      <c r="C11" t="s">
        <v>18</v>
      </c>
      <c r="D11" t="s">
        <v>27</v>
      </c>
      <c r="E11" t="s">
        <v>27</v>
      </c>
      <c r="F11" t="s">
        <v>27</v>
      </c>
      <c r="G11">
        <v>1611862</v>
      </c>
      <c r="H11" t="s">
        <v>52</v>
      </c>
      <c r="I11" t="s">
        <v>27</v>
      </c>
      <c r="J11" t="s">
        <v>27</v>
      </c>
      <c r="M11" s="5" t="s">
        <v>51</v>
      </c>
      <c r="N11" s="4"/>
      <c r="O11" s="4"/>
    </row>
    <row r="12" spans="1:24" x14ac:dyDescent="0.25">
      <c r="A12" t="s">
        <v>48</v>
      </c>
      <c r="B12" t="s">
        <v>72</v>
      </c>
      <c r="C12" t="s">
        <v>19</v>
      </c>
      <c r="D12" t="s">
        <v>27</v>
      </c>
      <c r="E12" t="s">
        <v>27</v>
      </c>
      <c r="F12" t="s">
        <v>27</v>
      </c>
      <c r="G12">
        <v>1517080</v>
      </c>
      <c r="H12" t="s">
        <v>52</v>
      </c>
      <c r="I12" t="s">
        <v>27</v>
      </c>
      <c r="J12" t="s">
        <v>27</v>
      </c>
      <c r="M12" s="1" t="s">
        <v>29</v>
      </c>
      <c r="N12" s="6"/>
    </row>
    <row r="13" spans="1:24" x14ac:dyDescent="0.25">
      <c r="A13" t="s">
        <v>48</v>
      </c>
      <c r="B13" t="s">
        <v>72</v>
      </c>
      <c r="C13" t="s">
        <v>20</v>
      </c>
      <c r="D13" t="s">
        <v>27</v>
      </c>
      <c r="E13" t="s">
        <v>27</v>
      </c>
      <c r="F13" t="s">
        <v>27</v>
      </c>
      <c r="G13">
        <v>1497203</v>
      </c>
      <c r="H13" t="s">
        <v>52</v>
      </c>
      <c r="I13" t="s">
        <v>27</v>
      </c>
      <c r="J13" t="s">
        <v>27</v>
      </c>
      <c r="M13" s="1" t="s">
        <v>30</v>
      </c>
      <c r="N13" s="6"/>
    </row>
    <row r="14" spans="1:24" x14ac:dyDescent="0.25">
      <c r="A14" t="s">
        <v>48</v>
      </c>
      <c r="B14" t="s">
        <v>72</v>
      </c>
      <c r="C14" t="s">
        <v>21</v>
      </c>
      <c r="D14">
        <v>4196</v>
      </c>
      <c r="E14">
        <v>20279</v>
      </c>
      <c r="F14">
        <v>5.37</v>
      </c>
      <c r="G14">
        <v>1585378</v>
      </c>
      <c r="H14" t="s">
        <v>52</v>
      </c>
      <c r="I14" s="7">
        <v>1.279127122995273E-2</v>
      </c>
      <c r="J14" s="7">
        <v>62.512712299527301</v>
      </c>
      <c r="M14" s="1" t="s">
        <v>31</v>
      </c>
      <c r="N14" s="6">
        <f>(O8/U8)*100</f>
        <v>102.57659807131067</v>
      </c>
    </row>
    <row r="15" spans="1:24" x14ac:dyDescent="0.25">
      <c r="A15" t="s">
        <v>48</v>
      </c>
      <c r="B15" t="s">
        <v>72</v>
      </c>
      <c r="C15" t="s">
        <v>22</v>
      </c>
      <c r="D15">
        <v>19015</v>
      </c>
      <c r="E15">
        <v>21227</v>
      </c>
      <c r="F15">
        <v>5.37</v>
      </c>
      <c r="G15">
        <v>1620355</v>
      </c>
      <c r="H15" t="s">
        <v>52</v>
      </c>
      <c r="I15" s="7">
        <v>1.3100215693474578E-2</v>
      </c>
      <c r="J15" s="7">
        <v>65.602156934745778</v>
      </c>
      <c r="M15" s="1" t="s">
        <v>32</v>
      </c>
      <c r="N15" s="6"/>
    </row>
    <row r="16" spans="1:24" x14ac:dyDescent="0.25">
      <c r="A16" t="s">
        <v>48</v>
      </c>
      <c r="B16" t="s">
        <v>72</v>
      </c>
      <c r="C16" t="s">
        <v>23</v>
      </c>
      <c r="D16">
        <v>3023</v>
      </c>
      <c r="E16">
        <v>20459</v>
      </c>
      <c r="F16">
        <v>5.37</v>
      </c>
      <c r="G16">
        <v>1648009</v>
      </c>
      <c r="H16" t="s">
        <v>52</v>
      </c>
      <c r="I16" s="7">
        <v>1.2414373950627697E-2</v>
      </c>
      <c r="J16" s="7">
        <v>58.743739506276974</v>
      </c>
      <c r="M16" s="1" t="s">
        <v>33</v>
      </c>
      <c r="N16" s="6"/>
    </row>
    <row r="17" spans="1:24" x14ac:dyDescent="0.25">
      <c r="A17" t="s">
        <v>48</v>
      </c>
      <c r="B17" t="s">
        <v>72</v>
      </c>
      <c r="C17" t="s">
        <v>24</v>
      </c>
      <c r="D17">
        <v>7277</v>
      </c>
      <c r="E17">
        <v>18615</v>
      </c>
      <c r="F17">
        <v>5.37</v>
      </c>
      <c r="G17">
        <v>1528430</v>
      </c>
      <c r="H17" t="s">
        <v>52</v>
      </c>
      <c r="I17" s="7">
        <v>1.2179164240429722E-2</v>
      </c>
      <c r="J17" s="7">
        <v>56.391642404297222</v>
      </c>
      <c r="M17" s="1" t="s">
        <v>34</v>
      </c>
      <c r="N17" s="6">
        <f>(R8/X8)*100</f>
        <v>104.67198707707139</v>
      </c>
    </row>
    <row r="18" spans="1:24" x14ac:dyDescent="0.25">
      <c r="A18" t="s">
        <v>48</v>
      </c>
      <c r="B18" t="s">
        <v>72</v>
      </c>
      <c r="C18" t="s">
        <v>25</v>
      </c>
      <c r="D18">
        <v>9498</v>
      </c>
      <c r="E18">
        <v>21721</v>
      </c>
      <c r="F18">
        <v>5.37</v>
      </c>
      <c r="G18">
        <v>1465162</v>
      </c>
      <c r="H18" t="s">
        <v>52</v>
      </c>
      <c r="I18" s="7">
        <v>1.4824981810885075E-2</v>
      </c>
      <c r="J18" s="7">
        <v>82.849818108850741</v>
      </c>
    </row>
    <row r="19" spans="1:24" x14ac:dyDescent="0.25">
      <c r="A19" t="s">
        <v>48</v>
      </c>
      <c r="B19" t="s">
        <v>72</v>
      </c>
      <c r="C19" t="s">
        <v>26</v>
      </c>
      <c r="D19">
        <v>5393</v>
      </c>
      <c r="E19">
        <v>15950</v>
      </c>
      <c r="F19">
        <v>5.38</v>
      </c>
      <c r="G19">
        <v>1542625</v>
      </c>
      <c r="H19" t="s">
        <v>52</v>
      </c>
      <c r="I19" s="7">
        <v>1.0339518677578803E-2</v>
      </c>
      <c r="J19" s="7">
        <v>37.995186775788028</v>
      </c>
      <c r="M19" s="1" t="s">
        <v>36</v>
      </c>
      <c r="N19" s="9">
        <f>AVERAGE(N12:N17)</f>
        <v>103.62429257419103</v>
      </c>
    </row>
    <row r="20" spans="1:24" x14ac:dyDescent="0.25">
      <c r="A20" t="s">
        <v>48</v>
      </c>
      <c r="B20" t="s">
        <v>72</v>
      </c>
      <c r="C20" t="s">
        <v>53</v>
      </c>
      <c r="D20" t="s">
        <v>27</v>
      </c>
      <c r="E20" t="s">
        <v>27</v>
      </c>
      <c r="F20" t="s">
        <v>27</v>
      </c>
      <c r="G20">
        <v>1586119</v>
      </c>
      <c r="H20" t="s">
        <v>52</v>
      </c>
      <c r="I20" t="s">
        <v>27</v>
      </c>
      <c r="J20" t="s">
        <v>27</v>
      </c>
      <c r="M20" s="1" t="s">
        <v>37</v>
      </c>
      <c r="N20" s="9">
        <f>STDEV(N12:N17)</f>
        <v>1.4816637751971447</v>
      </c>
    </row>
    <row r="21" spans="1:24" x14ac:dyDescent="0.25">
      <c r="A21" t="s">
        <v>48</v>
      </c>
      <c r="B21" t="s">
        <v>72</v>
      </c>
      <c r="C21" t="s">
        <v>54</v>
      </c>
      <c r="D21" t="s">
        <v>27</v>
      </c>
      <c r="E21" t="s">
        <v>27</v>
      </c>
      <c r="F21" t="s">
        <v>27</v>
      </c>
      <c r="G21">
        <v>1451973</v>
      </c>
      <c r="H21" t="s">
        <v>52</v>
      </c>
      <c r="I21" t="s">
        <v>27</v>
      </c>
      <c r="J21" t="s">
        <v>27</v>
      </c>
      <c r="M21" s="1" t="s">
        <v>50</v>
      </c>
      <c r="N21" s="9">
        <f>(N20/N19)*100</f>
        <v>1.4298421136494901</v>
      </c>
    </row>
    <row r="22" spans="1:24" x14ac:dyDescent="0.25">
      <c r="A22" t="s">
        <v>48</v>
      </c>
      <c r="B22" t="s">
        <v>72</v>
      </c>
      <c r="C22" t="s">
        <v>55</v>
      </c>
      <c r="D22" t="s">
        <v>27</v>
      </c>
      <c r="E22" t="s">
        <v>27</v>
      </c>
      <c r="F22" t="s">
        <v>27</v>
      </c>
      <c r="G22">
        <v>1536939</v>
      </c>
      <c r="H22" t="s">
        <v>52</v>
      </c>
      <c r="I22" t="s">
        <v>27</v>
      </c>
      <c r="J22" t="s">
        <v>27</v>
      </c>
    </row>
    <row r="23" spans="1:24" x14ac:dyDescent="0.25">
      <c r="A23" t="s">
        <v>48</v>
      </c>
      <c r="B23" t="s">
        <v>72</v>
      </c>
      <c r="C23" t="s">
        <v>56</v>
      </c>
      <c r="D23" t="s">
        <v>27</v>
      </c>
      <c r="E23" t="s">
        <v>27</v>
      </c>
      <c r="F23" t="s">
        <v>27</v>
      </c>
      <c r="G23">
        <v>1385501</v>
      </c>
      <c r="H23" t="s">
        <v>52</v>
      </c>
      <c r="I23" t="s">
        <v>27</v>
      </c>
      <c r="J23" t="s">
        <v>27</v>
      </c>
      <c r="M23" s="1"/>
      <c r="N23" s="9"/>
    </row>
    <row r="24" spans="1:24" x14ac:dyDescent="0.25">
      <c r="A24" t="s">
        <v>48</v>
      </c>
      <c r="B24" t="s">
        <v>72</v>
      </c>
      <c r="C24" t="s">
        <v>57</v>
      </c>
      <c r="D24" t="s">
        <v>27</v>
      </c>
      <c r="E24" t="s">
        <v>27</v>
      </c>
      <c r="F24" t="s">
        <v>27</v>
      </c>
      <c r="G24">
        <v>1483669</v>
      </c>
      <c r="H24" t="s">
        <v>52</v>
      </c>
      <c r="I24" t="s">
        <v>27</v>
      </c>
      <c r="J24" t="s">
        <v>27</v>
      </c>
      <c r="M24" s="1"/>
      <c r="N24" s="9"/>
    </row>
    <row r="25" spans="1:24" x14ac:dyDescent="0.25">
      <c r="A25" t="s">
        <v>48</v>
      </c>
      <c r="B25" t="s">
        <v>72</v>
      </c>
      <c r="C25" t="s">
        <v>58</v>
      </c>
      <c r="D25" t="s">
        <v>27</v>
      </c>
      <c r="E25" t="s">
        <v>27</v>
      </c>
      <c r="F25" t="s">
        <v>27</v>
      </c>
      <c r="G25">
        <v>1357648</v>
      </c>
      <c r="H25" t="s">
        <v>52</v>
      </c>
      <c r="I25" t="s">
        <v>27</v>
      </c>
      <c r="J25" t="s">
        <v>27</v>
      </c>
    </row>
    <row r="26" spans="1:24" x14ac:dyDescent="0.25">
      <c r="A26" t="s">
        <v>48</v>
      </c>
      <c r="B26" t="s">
        <v>72</v>
      </c>
      <c r="C26" t="s">
        <v>59</v>
      </c>
      <c r="D26" t="s">
        <v>27</v>
      </c>
      <c r="E26" t="s">
        <v>27</v>
      </c>
      <c r="F26" t="s">
        <v>27</v>
      </c>
      <c r="G26">
        <v>1445398</v>
      </c>
      <c r="H26" t="s">
        <v>52</v>
      </c>
      <c r="I26" t="s">
        <v>27</v>
      </c>
      <c r="J26" t="s">
        <v>27</v>
      </c>
      <c r="M26" s="1"/>
      <c r="N26" s="11" t="s">
        <v>75</v>
      </c>
      <c r="O26" s="10"/>
      <c r="P26" s="10"/>
    </row>
    <row r="27" spans="1:24" x14ac:dyDescent="0.25">
      <c r="A27" t="s">
        <v>48</v>
      </c>
      <c r="B27" t="s">
        <v>72</v>
      </c>
      <c r="C27" t="s">
        <v>60</v>
      </c>
      <c r="D27" t="s">
        <v>27</v>
      </c>
      <c r="E27" t="s">
        <v>27</v>
      </c>
      <c r="F27" t="s">
        <v>27</v>
      </c>
      <c r="G27">
        <v>1552830</v>
      </c>
      <c r="H27" t="s">
        <v>52</v>
      </c>
      <c r="I27" t="s">
        <v>27</v>
      </c>
      <c r="J27" t="s">
        <v>27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48</v>
      </c>
      <c r="B28" t="s">
        <v>72</v>
      </c>
      <c r="C28" t="s">
        <v>61</v>
      </c>
      <c r="D28" t="s">
        <v>27</v>
      </c>
      <c r="E28" t="s">
        <v>27</v>
      </c>
      <c r="F28" t="s">
        <v>27</v>
      </c>
      <c r="G28">
        <v>1546721</v>
      </c>
      <c r="H28" t="s">
        <v>52</v>
      </c>
      <c r="I28" t="s">
        <v>27</v>
      </c>
      <c r="J28" t="s">
        <v>27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48</v>
      </c>
      <c r="B29" t="s">
        <v>72</v>
      </c>
      <c r="C29" t="s">
        <v>62</v>
      </c>
      <c r="D29" t="s">
        <v>27</v>
      </c>
      <c r="E29" t="s">
        <v>27</v>
      </c>
      <c r="F29" t="s">
        <v>27</v>
      </c>
      <c r="G29">
        <v>1532799</v>
      </c>
      <c r="H29" t="s">
        <v>52</v>
      </c>
      <c r="I29" t="s">
        <v>27</v>
      </c>
      <c r="J29" t="s">
        <v>27</v>
      </c>
      <c r="M29" t="s">
        <v>39</v>
      </c>
      <c r="N29" t="s">
        <v>39</v>
      </c>
      <c r="O29" s="7">
        <v>62.512712299527301</v>
      </c>
      <c r="P29" t="s">
        <v>39</v>
      </c>
      <c r="Q29" t="s">
        <v>39</v>
      </c>
      <c r="R29" s="7">
        <v>83.52826648976189</v>
      </c>
      <c r="S29" t="s">
        <v>39</v>
      </c>
      <c r="T29" t="s">
        <v>39</v>
      </c>
      <c r="U29" s="7">
        <v>56.391642404297222</v>
      </c>
      <c r="V29" t="s">
        <v>39</v>
      </c>
      <c r="W29" t="s">
        <v>39</v>
      </c>
      <c r="X29" s="7">
        <v>59.339572694963024</v>
      </c>
    </row>
    <row r="30" spans="1:24" x14ac:dyDescent="0.25">
      <c r="A30" t="s">
        <v>48</v>
      </c>
      <c r="B30" t="s">
        <v>72</v>
      </c>
      <c r="C30" t="s">
        <v>63</v>
      </c>
      <c r="D30" t="s">
        <v>27</v>
      </c>
      <c r="E30" t="s">
        <v>27</v>
      </c>
      <c r="F30" t="s">
        <v>27</v>
      </c>
      <c r="G30">
        <v>1368088</v>
      </c>
      <c r="H30" t="s">
        <v>52</v>
      </c>
      <c r="I30" t="s">
        <v>27</v>
      </c>
      <c r="J30" t="s">
        <v>27</v>
      </c>
      <c r="M30" t="s">
        <v>39</v>
      </c>
      <c r="N30" t="s">
        <v>39</v>
      </c>
      <c r="O30" s="7">
        <v>65.602156934745778</v>
      </c>
      <c r="P30" t="s">
        <v>39</v>
      </c>
      <c r="Q30" t="s">
        <v>39</v>
      </c>
      <c r="R30" s="7">
        <v>78.067349703515603</v>
      </c>
      <c r="S30" t="s">
        <v>39</v>
      </c>
      <c r="T30" t="s">
        <v>39</v>
      </c>
      <c r="U30" s="7">
        <v>82.849818108850741</v>
      </c>
      <c r="V30" t="s">
        <v>39</v>
      </c>
      <c r="W30" t="s">
        <v>39</v>
      </c>
      <c r="X30" s="7">
        <v>73.985554068996237</v>
      </c>
    </row>
    <row r="31" spans="1:24" x14ac:dyDescent="0.25">
      <c r="A31" t="s">
        <v>48</v>
      </c>
      <c r="B31" t="s">
        <v>72</v>
      </c>
      <c r="C31" t="s">
        <v>64</v>
      </c>
      <c r="D31" t="s">
        <v>27</v>
      </c>
      <c r="E31" t="s">
        <v>27</v>
      </c>
      <c r="F31" t="s">
        <v>27</v>
      </c>
      <c r="G31">
        <v>1439565</v>
      </c>
      <c r="H31" t="s">
        <v>52</v>
      </c>
      <c r="I31" t="s">
        <v>27</v>
      </c>
      <c r="J31" t="s">
        <v>27</v>
      </c>
      <c r="M31" t="s">
        <v>39</v>
      </c>
      <c r="N31" t="s">
        <v>39</v>
      </c>
      <c r="O31" s="7">
        <v>58.743739506276974</v>
      </c>
      <c r="P31" t="s">
        <v>39</v>
      </c>
      <c r="Q31" t="s">
        <v>39</v>
      </c>
      <c r="R31" s="7">
        <v>81.690044146896341</v>
      </c>
      <c r="S31" t="s">
        <v>39</v>
      </c>
      <c r="T31" t="s">
        <v>39</v>
      </c>
      <c r="U31" s="7">
        <v>37.995186775788028</v>
      </c>
      <c r="V31" t="s">
        <v>39</v>
      </c>
      <c r="W31" t="s">
        <v>39</v>
      </c>
      <c r="X31" s="7">
        <v>90.344288743147317</v>
      </c>
    </row>
    <row r="32" spans="1:24" x14ac:dyDescent="0.25">
      <c r="A32" t="s">
        <v>48</v>
      </c>
      <c r="B32" t="s">
        <v>72</v>
      </c>
      <c r="C32" t="s">
        <v>65</v>
      </c>
      <c r="D32">
        <v>6107</v>
      </c>
      <c r="E32">
        <v>23774</v>
      </c>
      <c r="F32">
        <v>5.37</v>
      </c>
      <c r="G32">
        <v>1596339</v>
      </c>
      <c r="H32" t="s">
        <v>52</v>
      </c>
      <c r="I32" s="7">
        <v>1.4892826648976188E-2</v>
      </c>
      <c r="J32" s="7">
        <v>83.52826648976189</v>
      </c>
      <c r="L32" s="1" t="s">
        <v>36</v>
      </c>
      <c r="M32" s="7" t="e">
        <f>AVERAGE(M29:M31)</f>
        <v>#DIV/0!</v>
      </c>
      <c r="N32" s="7" t="e">
        <f t="shared" ref="N32:X32" si="2">AVERAGE(N29:N31)</f>
        <v>#DIV/0!</v>
      </c>
      <c r="O32" s="7">
        <f t="shared" si="2"/>
        <v>62.286202913516682</v>
      </c>
      <c r="P32" s="7" t="e">
        <f t="shared" si="2"/>
        <v>#DIV/0!</v>
      </c>
      <c r="Q32" s="7" t="e">
        <f t="shared" si="2"/>
        <v>#DIV/0!</v>
      </c>
      <c r="R32" s="7">
        <f t="shared" si="2"/>
        <v>81.095220113391278</v>
      </c>
      <c r="S32" s="7" t="e">
        <f t="shared" si="2"/>
        <v>#DIV/0!</v>
      </c>
      <c r="T32" s="7" t="e">
        <f t="shared" si="2"/>
        <v>#DIV/0!</v>
      </c>
      <c r="U32" s="7">
        <f t="shared" si="2"/>
        <v>59.078882429645326</v>
      </c>
      <c r="V32" s="7" t="e">
        <f t="shared" si="2"/>
        <v>#DIV/0!</v>
      </c>
      <c r="W32" s="7" t="e">
        <f t="shared" si="2"/>
        <v>#DIV/0!</v>
      </c>
      <c r="X32" s="7">
        <f t="shared" si="2"/>
        <v>74.556471835702197</v>
      </c>
    </row>
    <row r="33" spans="1:24" x14ac:dyDescent="0.25">
      <c r="A33" t="s">
        <v>48</v>
      </c>
      <c r="B33" t="s">
        <v>72</v>
      </c>
      <c r="C33" t="s">
        <v>66</v>
      </c>
      <c r="D33">
        <v>17971</v>
      </c>
      <c r="E33">
        <v>21318</v>
      </c>
      <c r="F33">
        <v>5.36</v>
      </c>
      <c r="G33">
        <v>1485913</v>
      </c>
      <c r="H33" t="s">
        <v>52</v>
      </c>
      <c r="I33" s="7">
        <v>1.4346734970351561E-2</v>
      </c>
      <c r="J33" s="7">
        <v>78.067349703515603</v>
      </c>
      <c r="L33" s="1" t="s">
        <v>37</v>
      </c>
      <c r="M33" s="7" t="e">
        <f>STDEV(M29:M31)</f>
        <v>#DIV/0!</v>
      </c>
      <c r="N33" s="7" t="e">
        <f t="shared" ref="N33:X33" si="3">STDEV(N29:N31)</f>
        <v>#DIV/0!</v>
      </c>
      <c r="O33" s="7">
        <f t="shared" si="3"/>
        <v>3.4348147376888236</v>
      </c>
      <c r="P33" s="7" t="e">
        <f t="shared" si="3"/>
        <v>#DIV/0!</v>
      </c>
      <c r="Q33" s="7" t="e">
        <f t="shared" si="3"/>
        <v>#DIV/0!</v>
      </c>
      <c r="R33" s="7">
        <f t="shared" si="3"/>
        <v>2.7786264160018064</v>
      </c>
      <c r="S33" s="7" t="e">
        <f t="shared" si="3"/>
        <v>#DIV/0!</v>
      </c>
      <c r="T33" s="7" t="e">
        <f t="shared" si="3"/>
        <v>#DIV/0!</v>
      </c>
      <c r="U33" s="7">
        <f t="shared" si="3"/>
        <v>22.54773674277795</v>
      </c>
      <c r="V33" s="7" t="e">
        <f t="shared" si="3"/>
        <v>#DIV/0!</v>
      </c>
      <c r="W33" s="7" t="e">
        <f t="shared" si="3"/>
        <v>#DIV/0!</v>
      </c>
      <c r="X33" s="7">
        <f t="shared" si="3"/>
        <v>15.510240637378564</v>
      </c>
    </row>
    <row r="34" spans="1:24" x14ac:dyDescent="0.25">
      <c r="A34" t="s">
        <v>48</v>
      </c>
      <c r="B34" t="s">
        <v>72</v>
      </c>
      <c r="C34" t="s">
        <v>67</v>
      </c>
      <c r="D34">
        <v>2857</v>
      </c>
      <c r="E34">
        <v>22933</v>
      </c>
      <c r="F34">
        <v>5.37</v>
      </c>
      <c r="G34">
        <v>1559113</v>
      </c>
      <c r="H34" t="s">
        <v>52</v>
      </c>
      <c r="I34" s="7">
        <v>1.4709004414689635E-2</v>
      </c>
      <c r="J34" s="7">
        <v>81.690044146896341</v>
      </c>
    </row>
    <row r="35" spans="1:24" x14ac:dyDescent="0.25">
      <c r="A35" t="s">
        <v>48</v>
      </c>
      <c r="B35" t="s">
        <v>72</v>
      </c>
      <c r="C35" t="s">
        <v>68</v>
      </c>
      <c r="D35">
        <v>8180</v>
      </c>
      <c r="E35">
        <v>18321</v>
      </c>
      <c r="F35">
        <v>5.37</v>
      </c>
      <c r="G35">
        <v>1468740</v>
      </c>
      <c r="H35" t="s">
        <v>52</v>
      </c>
      <c r="I35" s="7">
        <v>1.2473957269496303E-2</v>
      </c>
      <c r="J35" s="7">
        <v>59.339572694963024</v>
      </c>
      <c r="M35" s="5" t="s">
        <v>51</v>
      </c>
      <c r="N35" s="4"/>
      <c r="O35" s="4"/>
    </row>
    <row r="36" spans="1:24" x14ac:dyDescent="0.25">
      <c r="A36" t="s">
        <v>48</v>
      </c>
      <c r="B36" t="s">
        <v>72</v>
      </c>
      <c r="C36" t="s">
        <v>69</v>
      </c>
      <c r="D36">
        <v>13138</v>
      </c>
      <c r="E36">
        <v>21972</v>
      </c>
      <c r="F36">
        <v>5.36</v>
      </c>
      <c r="G36">
        <v>1576347</v>
      </c>
      <c r="H36" t="s">
        <v>52</v>
      </c>
      <c r="I36" s="7">
        <v>1.3938555406899623E-2</v>
      </c>
      <c r="J36" s="7">
        <v>73.985554068996237</v>
      </c>
      <c r="M36" s="1" t="s">
        <v>29</v>
      </c>
      <c r="N36" s="6" t="s">
        <v>39</v>
      </c>
    </row>
    <row r="37" spans="1:24" x14ac:dyDescent="0.25">
      <c r="A37" t="s">
        <v>48</v>
      </c>
      <c r="B37" t="s">
        <v>72</v>
      </c>
      <c r="C37" t="s">
        <v>70</v>
      </c>
      <c r="D37">
        <v>5114</v>
      </c>
      <c r="E37">
        <v>21736</v>
      </c>
      <c r="F37">
        <v>5.36</v>
      </c>
      <c r="G37">
        <v>1395621</v>
      </c>
      <c r="H37" t="s">
        <v>52</v>
      </c>
      <c r="I37" s="7">
        <v>1.5574428874314731E-2</v>
      </c>
      <c r="J37" s="7">
        <v>90.344288743147317</v>
      </c>
      <c r="M37" s="1" t="s">
        <v>30</v>
      </c>
      <c r="N37" s="6" t="s">
        <v>39</v>
      </c>
    </row>
    <row r="38" spans="1:24" x14ac:dyDescent="0.25">
      <c r="M38" s="1" t="s">
        <v>31</v>
      </c>
      <c r="N38" s="6">
        <f>(O32/U32)*100</f>
        <v>105.42887805586172</v>
      </c>
      <c r="R38" s="7"/>
      <c r="S38" s="7"/>
    </row>
    <row r="39" spans="1:24" x14ac:dyDescent="0.25">
      <c r="M39" s="1" t="s">
        <v>32</v>
      </c>
      <c r="N39" s="6" t="s">
        <v>39</v>
      </c>
    </row>
    <row r="40" spans="1:24" x14ac:dyDescent="0.25">
      <c r="M40" s="1" t="s">
        <v>33</v>
      </c>
      <c r="N40" s="6" t="s">
        <v>39</v>
      </c>
      <c r="R40" s="6"/>
    </row>
    <row r="41" spans="1:24" x14ac:dyDescent="0.25">
      <c r="M41" s="1" t="s">
        <v>34</v>
      </c>
      <c r="N41" s="6">
        <f>(R32/X32)*100</f>
        <v>108.77019541924989</v>
      </c>
    </row>
    <row r="43" spans="1:24" x14ac:dyDescent="0.25">
      <c r="M43" s="1" t="s">
        <v>36</v>
      </c>
      <c r="N43" s="9">
        <f>AVERAGE(N36:N41)</f>
        <v>107.09953673755581</v>
      </c>
    </row>
    <row r="44" spans="1:24" x14ac:dyDescent="0.25">
      <c r="M44" s="1" t="s">
        <v>37</v>
      </c>
      <c r="N44" s="9">
        <f>STDEV(N36:N41)</f>
        <v>2.3626681657481314</v>
      </c>
    </row>
    <row r="45" spans="1:24" x14ac:dyDescent="0.25">
      <c r="M45" s="1" t="s">
        <v>50</v>
      </c>
      <c r="N45" s="9">
        <f>(N44/N43)*100</f>
        <v>2.2060489127397243</v>
      </c>
    </row>
    <row r="47" spans="1:24" x14ac:dyDescent="0.25">
      <c r="M47" s="1"/>
      <c r="N47" s="9"/>
    </row>
    <row r="48" spans="1:24" x14ac:dyDescent="0.25">
      <c r="M48" s="1"/>
      <c r="N48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BB590-AE31-4E3D-8D41-BB1C1737F67C}">
  <dimension ref="A1:X48"/>
  <sheetViews>
    <sheetView workbookViewId="0">
      <selection activeCell="H2" sqref="H2:H37"/>
    </sheetView>
  </sheetViews>
  <sheetFormatPr defaultRowHeight="15" x14ac:dyDescent="0.25"/>
  <cols>
    <col min="2" max="2" width="21.85546875" customWidth="1"/>
    <col min="10" max="10" width="11" bestFit="1" customWidth="1"/>
    <col min="12" max="12" width="16.42578125" customWidth="1"/>
    <col min="13" max="13" width="12.28515625" customWidth="1"/>
    <col min="15" max="15" width="11.7109375" customWidth="1"/>
    <col min="16" max="16" width="10.85546875" customWidth="1"/>
    <col min="18" max="18" width="11.28515625" customWidth="1"/>
    <col min="19" max="19" width="11.5703125" customWidth="1"/>
    <col min="21" max="21" width="11.5703125" customWidth="1"/>
    <col min="22" max="22" width="11.140625" customWidth="1"/>
    <col min="24" max="24" width="10.85546875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49</v>
      </c>
      <c r="B2" t="s">
        <v>72</v>
      </c>
      <c r="C2" t="s">
        <v>9</v>
      </c>
      <c r="D2">
        <v>2956030</v>
      </c>
      <c r="E2">
        <v>14521636</v>
      </c>
      <c r="F2">
        <v>6.45</v>
      </c>
      <c r="G2">
        <v>4881846</v>
      </c>
      <c r="H2" t="s">
        <v>52</v>
      </c>
      <c r="I2" s="7">
        <v>2.9746198466727547</v>
      </c>
      <c r="J2" s="7">
        <v>15032.099233363773</v>
      </c>
      <c r="N2" s="11" t="s">
        <v>74</v>
      </c>
      <c r="O2" s="10"/>
      <c r="P2" s="10"/>
    </row>
    <row r="3" spans="1:24" x14ac:dyDescent="0.25">
      <c r="A3" t="s">
        <v>49</v>
      </c>
      <c r="B3" t="s">
        <v>72</v>
      </c>
      <c r="C3" t="s">
        <v>10</v>
      </c>
      <c r="D3">
        <v>4066171</v>
      </c>
      <c r="E3">
        <v>15304420</v>
      </c>
      <c r="F3">
        <v>6.45</v>
      </c>
      <c r="G3">
        <v>4617048</v>
      </c>
      <c r="H3" t="s">
        <v>52</v>
      </c>
      <c r="I3" s="7">
        <v>3.3147630260720704</v>
      </c>
      <c r="J3" s="7">
        <v>16732.815130360352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49</v>
      </c>
      <c r="B4" t="s">
        <v>72</v>
      </c>
      <c r="C4" t="s">
        <v>11</v>
      </c>
      <c r="D4">
        <v>3827417</v>
      </c>
      <c r="E4">
        <v>13736283</v>
      </c>
      <c r="F4">
        <v>6.45</v>
      </c>
      <c r="G4">
        <v>4711200</v>
      </c>
      <c r="H4" t="s">
        <v>52</v>
      </c>
      <c r="I4" s="7">
        <v>2.9156654355578198</v>
      </c>
      <c r="J4" s="7">
        <v>14737.327177789099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49</v>
      </c>
      <c r="B5" t="s">
        <v>72</v>
      </c>
      <c r="C5" t="s">
        <v>12</v>
      </c>
      <c r="D5">
        <v>4310452</v>
      </c>
      <c r="E5">
        <v>16016742</v>
      </c>
      <c r="F5">
        <v>6.46</v>
      </c>
      <c r="G5">
        <v>5133011</v>
      </c>
      <c r="H5" t="s">
        <v>52</v>
      </c>
      <c r="I5" s="7">
        <v>3.1203404785222553</v>
      </c>
      <c r="J5" s="7">
        <v>15760.702392611276</v>
      </c>
      <c r="M5" s="7">
        <v>2.9746198466727547</v>
      </c>
      <c r="N5" s="7">
        <v>1.5541891398264185</v>
      </c>
      <c r="O5" s="7">
        <v>4.0544062572930137</v>
      </c>
      <c r="P5" s="7">
        <v>3.4375970124981681</v>
      </c>
      <c r="Q5" s="7">
        <v>1.9646836622515012</v>
      </c>
      <c r="R5" s="7">
        <v>5.0670829975825944</v>
      </c>
      <c r="S5" s="7">
        <v>3.1203404785222553</v>
      </c>
      <c r="T5" s="7">
        <v>1.4038130280705539</v>
      </c>
      <c r="U5" s="7">
        <v>3.9460000000000002</v>
      </c>
      <c r="V5" s="7">
        <v>3.4980000000000002</v>
      </c>
      <c r="W5" s="7">
        <v>1.86006482484617</v>
      </c>
      <c r="X5" s="7">
        <v>4.1199233233128512</v>
      </c>
    </row>
    <row r="6" spans="1:24" x14ac:dyDescent="0.25">
      <c r="A6" t="s">
        <v>49</v>
      </c>
      <c r="B6" t="s">
        <v>72</v>
      </c>
      <c r="C6" t="s">
        <v>13</v>
      </c>
      <c r="D6">
        <v>4021893</v>
      </c>
      <c r="E6">
        <v>8563981</v>
      </c>
      <c r="F6">
        <v>6.46</v>
      </c>
      <c r="G6">
        <v>2778798</v>
      </c>
      <c r="H6" t="s">
        <v>52</v>
      </c>
      <c r="I6" s="7">
        <v>3.0819012393128253</v>
      </c>
      <c r="J6" s="7">
        <v>15568.506196564125</v>
      </c>
      <c r="M6" s="7">
        <v>3.3147630260720704</v>
      </c>
      <c r="N6" s="7">
        <v>1.6210908281065797</v>
      </c>
      <c r="O6" s="7">
        <v>4.2520079837521587</v>
      </c>
      <c r="P6" s="7">
        <v>3.1925112833657914</v>
      </c>
      <c r="Q6" s="7">
        <v>1.8544493405507214</v>
      </c>
      <c r="R6" s="7">
        <v>4.9676996430654876</v>
      </c>
      <c r="S6" s="7">
        <v>3.0819012393128253</v>
      </c>
      <c r="T6" s="7">
        <v>1.8134143899541146</v>
      </c>
      <c r="U6" s="7">
        <v>4.5659999999999998</v>
      </c>
      <c r="V6" s="7">
        <v>3.33</v>
      </c>
      <c r="W6" s="7">
        <v>1.9113757362514263</v>
      </c>
      <c r="X6" s="7">
        <v>5.4017308340494532</v>
      </c>
    </row>
    <row r="7" spans="1:24" x14ac:dyDescent="0.25">
      <c r="A7" t="s">
        <v>49</v>
      </c>
      <c r="B7" t="s">
        <v>72</v>
      </c>
      <c r="C7" t="s">
        <v>14</v>
      </c>
      <c r="D7">
        <v>4001759</v>
      </c>
      <c r="E7">
        <v>8141246</v>
      </c>
      <c r="F7">
        <v>6.46</v>
      </c>
      <c r="G7">
        <v>2784418</v>
      </c>
      <c r="H7" t="s">
        <v>52</v>
      </c>
      <c r="I7" s="7">
        <v>2.9238591332192221</v>
      </c>
      <c r="J7" s="7">
        <v>14778.29566609611</v>
      </c>
      <c r="M7" s="7">
        <v>2.9156654355578198</v>
      </c>
      <c r="N7" s="7">
        <v>1.5932746743541522</v>
      </c>
      <c r="O7" s="7">
        <v>3.8794144328134204</v>
      </c>
      <c r="P7" s="7">
        <v>3.0938729499822291</v>
      </c>
      <c r="Q7" s="7">
        <v>1.9106744887182125</v>
      </c>
      <c r="R7" s="7">
        <v>4.8109809777667163</v>
      </c>
      <c r="S7" s="7">
        <v>2.9238591332192221</v>
      </c>
      <c r="T7" s="7">
        <v>1.4091424040198026</v>
      </c>
      <c r="U7" s="7">
        <v>3.5430000000000001</v>
      </c>
      <c r="V7" s="7">
        <v>3.3580000000000001</v>
      </c>
      <c r="W7" s="7">
        <v>1.907097960503763</v>
      </c>
      <c r="X7" s="7">
        <v>4.7461970865735985</v>
      </c>
    </row>
    <row r="8" spans="1:24" x14ac:dyDescent="0.25">
      <c r="A8" t="s">
        <v>49</v>
      </c>
      <c r="B8" t="s">
        <v>72</v>
      </c>
      <c r="C8" t="s">
        <v>15</v>
      </c>
      <c r="D8">
        <v>1819776</v>
      </c>
      <c r="E8">
        <v>3046391</v>
      </c>
      <c r="F8">
        <v>6.46</v>
      </c>
      <c r="G8">
        <v>1960116</v>
      </c>
      <c r="H8" t="s">
        <v>52</v>
      </c>
      <c r="I8" s="7">
        <v>1.5541891398264185</v>
      </c>
      <c r="J8" s="7">
        <v>7929.9456991320922</v>
      </c>
      <c r="L8" s="1" t="s">
        <v>36</v>
      </c>
      <c r="M8" s="7">
        <f>AVERAGE(M5:M7)</f>
        <v>3.0683494361008816</v>
      </c>
      <c r="N8" s="7">
        <f t="shared" ref="N8:X8" si="0">AVERAGE(N5:N7)</f>
        <v>1.5895182140957169</v>
      </c>
      <c r="O8" s="7">
        <f t="shared" si="0"/>
        <v>4.061942891286197</v>
      </c>
      <c r="P8" s="7">
        <f>AVERAGE(P5:P7)</f>
        <v>3.2413270819487292</v>
      </c>
      <c r="Q8" s="7">
        <f t="shared" si="0"/>
        <v>1.9099358305068117</v>
      </c>
      <c r="R8" s="7">
        <f t="shared" si="0"/>
        <v>4.9485878728049331</v>
      </c>
      <c r="S8" s="7">
        <f t="shared" si="0"/>
        <v>3.042033617018101</v>
      </c>
      <c r="T8" s="7">
        <f t="shared" si="0"/>
        <v>1.5421232740148236</v>
      </c>
      <c r="U8" s="7">
        <f t="shared" si="0"/>
        <v>4.0183333333333335</v>
      </c>
      <c r="V8" s="7">
        <f t="shared" si="0"/>
        <v>3.3953333333333333</v>
      </c>
      <c r="W8" s="7">
        <f t="shared" si="0"/>
        <v>1.8928461738671196</v>
      </c>
      <c r="X8" s="7">
        <f t="shared" si="0"/>
        <v>4.7559504146453007</v>
      </c>
    </row>
    <row r="9" spans="1:24" x14ac:dyDescent="0.25">
      <c r="A9" t="s">
        <v>49</v>
      </c>
      <c r="B9" t="s">
        <v>72</v>
      </c>
      <c r="C9" t="s">
        <v>16</v>
      </c>
      <c r="D9">
        <v>1833263</v>
      </c>
      <c r="E9">
        <v>4687697</v>
      </c>
      <c r="F9">
        <v>6.47</v>
      </c>
      <c r="G9">
        <v>2891693</v>
      </c>
      <c r="H9" t="s">
        <v>52</v>
      </c>
      <c r="I9" s="7">
        <v>1.6210908281065797</v>
      </c>
      <c r="J9" s="7">
        <v>8264.4541405328982</v>
      </c>
      <c r="L9" s="1" t="s">
        <v>37</v>
      </c>
      <c r="M9" s="7">
        <f>STDEV(M5:M7)</f>
        <v>0.21542666650009709</v>
      </c>
      <c r="N9" s="7">
        <f t="shared" ref="N9:X9" si="1">STDEV(N5:N7)</f>
        <v>3.3608662855562514E-2</v>
      </c>
      <c r="O9" s="7">
        <f t="shared" si="1"/>
        <v>0.18641107582234742</v>
      </c>
      <c r="P9" s="7">
        <f>STDEV(P5:P7)</f>
        <v>0.17698529439358168</v>
      </c>
      <c r="Q9" s="7">
        <f t="shared" si="1"/>
        <v>5.5120872926439593E-2</v>
      </c>
      <c r="R9" s="7">
        <f t="shared" si="1"/>
        <v>0.12911624979185338</v>
      </c>
      <c r="S9" s="7">
        <f t="shared" si="1"/>
        <v>0.10413116845401547</v>
      </c>
      <c r="T9" s="7">
        <f t="shared" si="1"/>
        <v>0.23496010885401655</v>
      </c>
      <c r="U9" s="7">
        <f t="shared" si="1"/>
        <v>0.51532158244472215</v>
      </c>
      <c r="V9" s="7">
        <f t="shared" si="1"/>
        <v>9.0007407102600995E-2</v>
      </c>
      <c r="W9" s="7">
        <f t="shared" si="1"/>
        <v>2.8469939832423574E-2</v>
      </c>
      <c r="X9" s="7">
        <f t="shared" si="1"/>
        <v>0.64095941306884108</v>
      </c>
    </row>
    <row r="10" spans="1:24" x14ac:dyDescent="0.25">
      <c r="A10" t="s">
        <v>49</v>
      </c>
      <c r="B10" t="s">
        <v>72</v>
      </c>
      <c r="C10" t="s">
        <v>17</v>
      </c>
      <c r="D10">
        <v>1984473</v>
      </c>
      <c r="E10">
        <v>6768140</v>
      </c>
      <c r="F10">
        <v>6.46</v>
      </c>
      <c r="G10">
        <v>4247943</v>
      </c>
      <c r="H10" t="s">
        <v>52</v>
      </c>
      <c r="I10" s="7">
        <v>1.5932746743541522</v>
      </c>
      <c r="J10" s="7">
        <v>8125.373371770761</v>
      </c>
    </row>
    <row r="11" spans="1:24" x14ac:dyDescent="0.25">
      <c r="A11" t="s">
        <v>49</v>
      </c>
      <c r="B11" t="s">
        <v>72</v>
      </c>
      <c r="C11" t="s">
        <v>18</v>
      </c>
      <c r="D11">
        <v>2175409</v>
      </c>
      <c r="E11">
        <v>6144849</v>
      </c>
      <c r="F11">
        <v>6.46</v>
      </c>
      <c r="G11">
        <v>4377256</v>
      </c>
      <c r="H11" t="s">
        <v>52</v>
      </c>
      <c r="I11" s="7">
        <v>1.4038130280705539</v>
      </c>
      <c r="J11" s="7">
        <v>7178.065140352769</v>
      </c>
      <c r="M11" s="5" t="s">
        <v>51</v>
      </c>
      <c r="N11" s="4"/>
      <c r="O11" s="4"/>
    </row>
    <row r="12" spans="1:24" x14ac:dyDescent="0.25">
      <c r="A12" t="s">
        <v>49</v>
      </c>
      <c r="B12" t="s">
        <v>72</v>
      </c>
      <c r="C12" t="s">
        <v>19</v>
      </c>
      <c r="D12">
        <v>2049811</v>
      </c>
      <c r="E12">
        <v>4500987</v>
      </c>
      <c r="F12">
        <v>6.47</v>
      </c>
      <c r="G12">
        <v>2482051</v>
      </c>
      <c r="H12" t="s">
        <v>52</v>
      </c>
      <c r="I12" s="7">
        <v>1.8134143899541146</v>
      </c>
      <c r="J12" s="7">
        <v>9226.0719497705722</v>
      </c>
      <c r="M12" s="1" t="s">
        <v>29</v>
      </c>
      <c r="N12" s="6">
        <f>(M8/S8)*100</f>
        <v>100.86507325019558</v>
      </c>
    </row>
    <row r="13" spans="1:24" x14ac:dyDescent="0.25">
      <c r="A13" t="s">
        <v>49</v>
      </c>
      <c r="B13" t="s">
        <v>72</v>
      </c>
      <c r="C13" t="s">
        <v>20</v>
      </c>
      <c r="D13">
        <v>1790601</v>
      </c>
      <c r="E13">
        <v>4982860</v>
      </c>
      <c r="F13">
        <v>6.46</v>
      </c>
      <c r="G13">
        <v>3536094</v>
      </c>
      <c r="H13" t="s">
        <v>52</v>
      </c>
      <c r="I13" s="7">
        <v>1.4091424040198026</v>
      </c>
      <c r="J13" s="7">
        <v>7204.712020099013</v>
      </c>
      <c r="M13" s="1" t="s">
        <v>30</v>
      </c>
      <c r="N13" s="6">
        <f>(N8/T8)*100</f>
        <v>103.07335612395651</v>
      </c>
    </row>
    <row r="14" spans="1:24" x14ac:dyDescent="0.25">
      <c r="A14" t="s">
        <v>49</v>
      </c>
      <c r="B14" t="s">
        <v>72</v>
      </c>
      <c r="C14" t="s">
        <v>21</v>
      </c>
      <c r="D14">
        <v>5508934</v>
      </c>
      <c r="E14">
        <v>16191466</v>
      </c>
      <c r="F14">
        <v>6.36</v>
      </c>
      <c r="G14">
        <v>3993548</v>
      </c>
      <c r="H14" t="s">
        <v>52</v>
      </c>
      <c r="I14" s="7">
        <v>4.0544062572930137</v>
      </c>
      <c r="J14" s="7">
        <v>20431.031286465066</v>
      </c>
      <c r="M14" s="1" t="s">
        <v>31</v>
      </c>
      <c r="N14" s="6">
        <f>(O8/U8)*100</f>
        <v>101.0852648184039</v>
      </c>
    </row>
    <row r="15" spans="1:24" x14ac:dyDescent="0.25">
      <c r="A15" t="s">
        <v>49</v>
      </c>
      <c r="B15" t="s">
        <v>72</v>
      </c>
      <c r="C15" t="s">
        <v>22</v>
      </c>
      <c r="D15">
        <v>4531546</v>
      </c>
      <c r="E15">
        <v>14560810</v>
      </c>
      <c r="F15">
        <v>6.36</v>
      </c>
      <c r="G15">
        <v>3424455</v>
      </c>
      <c r="H15" t="s">
        <v>52</v>
      </c>
      <c r="I15" s="7">
        <v>4.2520079837521587</v>
      </c>
      <c r="J15" s="7">
        <v>21419.039918760791</v>
      </c>
      <c r="M15" s="1" t="s">
        <v>32</v>
      </c>
      <c r="N15" s="6">
        <f>(P8/V8)*100</f>
        <v>95.464178734009309</v>
      </c>
    </row>
    <row r="16" spans="1:24" x14ac:dyDescent="0.25">
      <c r="A16" t="s">
        <v>49</v>
      </c>
      <c r="B16" t="s">
        <v>72</v>
      </c>
      <c r="C16" t="s">
        <v>23</v>
      </c>
      <c r="D16">
        <v>4467294</v>
      </c>
      <c r="E16">
        <v>16336059</v>
      </c>
      <c r="F16">
        <v>6.37</v>
      </c>
      <c r="G16">
        <v>4210960</v>
      </c>
      <c r="H16" t="s">
        <v>52</v>
      </c>
      <c r="I16" s="7">
        <v>3.8794144328134204</v>
      </c>
      <c r="J16" s="7">
        <v>19556.0721640671</v>
      </c>
      <c r="M16" s="1" t="s">
        <v>33</v>
      </c>
      <c r="N16" s="6">
        <f>(Q8/W8)*100</f>
        <v>100.9028550167274</v>
      </c>
    </row>
    <row r="17" spans="1:24" x14ac:dyDescent="0.25">
      <c r="A17" t="s">
        <v>49</v>
      </c>
      <c r="B17" t="s">
        <v>72</v>
      </c>
      <c r="C17" t="s">
        <v>24</v>
      </c>
      <c r="D17">
        <v>5037633</v>
      </c>
      <c r="E17">
        <v>15001054</v>
      </c>
      <c r="F17">
        <v>6.36</v>
      </c>
      <c r="G17">
        <v>3801190</v>
      </c>
      <c r="H17" t="s">
        <v>52</v>
      </c>
      <c r="I17" s="7">
        <v>3.9464099400450912</v>
      </c>
      <c r="J17" s="7">
        <v>19891.049700225456</v>
      </c>
      <c r="M17" s="1" t="s">
        <v>34</v>
      </c>
      <c r="N17" s="6">
        <f>(R8/X8)*100</f>
        <v>104.05045135808042</v>
      </c>
    </row>
    <row r="18" spans="1:24" x14ac:dyDescent="0.25">
      <c r="A18" t="s">
        <v>49</v>
      </c>
      <c r="B18" t="s">
        <v>72</v>
      </c>
      <c r="C18" t="s">
        <v>25</v>
      </c>
      <c r="D18">
        <v>4872581</v>
      </c>
      <c r="E18">
        <v>14319919</v>
      </c>
      <c r="F18">
        <v>6.36</v>
      </c>
      <c r="G18">
        <v>3136403</v>
      </c>
      <c r="H18" t="s">
        <v>52</v>
      </c>
      <c r="I18" s="7">
        <v>4.5657139723434774</v>
      </c>
      <c r="J18" s="7">
        <v>22987.569861717384</v>
      </c>
    </row>
    <row r="19" spans="1:24" x14ac:dyDescent="0.25">
      <c r="A19" t="s">
        <v>49</v>
      </c>
      <c r="B19" t="s">
        <v>72</v>
      </c>
      <c r="C19" t="s">
        <v>26</v>
      </c>
      <c r="D19">
        <v>4225328</v>
      </c>
      <c r="E19">
        <v>12733896</v>
      </c>
      <c r="F19">
        <v>6.37</v>
      </c>
      <c r="G19">
        <v>3594076</v>
      </c>
      <c r="H19" t="s">
        <v>52</v>
      </c>
      <c r="I19" s="7">
        <v>3.5430235754613983</v>
      </c>
      <c r="J19" s="7">
        <v>17874.117877306991</v>
      </c>
      <c r="M19" s="1" t="s">
        <v>36</v>
      </c>
      <c r="N19" s="9">
        <f>AVERAGE(N12:N17)</f>
        <v>100.90686321689553</v>
      </c>
    </row>
    <row r="20" spans="1:24" x14ac:dyDescent="0.25">
      <c r="A20" t="s">
        <v>49</v>
      </c>
      <c r="B20" t="s">
        <v>72</v>
      </c>
      <c r="C20" t="s">
        <v>53</v>
      </c>
      <c r="D20">
        <v>1304174</v>
      </c>
      <c r="E20">
        <v>11562746</v>
      </c>
      <c r="F20">
        <v>6.48</v>
      </c>
      <c r="G20">
        <v>3363613</v>
      </c>
      <c r="H20" t="s">
        <v>52</v>
      </c>
      <c r="I20" s="7">
        <v>3.4375970124981681</v>
      </c>
      <c r="J20" s="7">
        <v>17346.985062490839</v>
      </c>
      <c r="M20" s="1" t="s">
        <v>37</v>
      </c>
      <c r="N20" s="9">
        <f>STDEV(N12:N17)</f>
        <v>2.9742979641051575</v>
      </c>
    </row>
    <row r="21" spans="1:24" x14ac:dyDescent="0.25">
      <c r="A21" t="s">
        <v>49</v>
      </c>
      <c r="B21" t="s">
        <v>72</v>
      </c>
      <c r="C21" t="s">
        <v>54</v>
      </c>
      <c r="D21">
        <v>3790161</v>
      </c>
      <c r="E21">
        <v>9953816</v>
      </c>
      <c r="F21">
        <v>6.49</v>
      </c>
      <c r="G21">
        <v>3117864</v>
      </c>
      <c r="H21" t="s">
        <v>52</v>
      </c>
      <c r="I21" s="7">
        <v>3.1925112833657914</v>
      </c>
      <c r="J21" s="7">
        <v>16121.556416828957</v>
      </c>
      <c r="M21" s="1" t="s">
        <v>50</v>
      </c>
      <c r="N21" s="9">
        <f>(N20/N19)*100</f>
        <v>2.9475675581273548</v>
      </c>
    </row>
    <row r="22" spans="1:24" x14ac:dyDescent="0.25">
      <c r="A22" t="s">
        <v>49</v>
      </c>
      <c r="B22" t="s">
        <v>72</v>
      </c>
      <c r="C22" t="s">
        <v>55</v>
      </c>
      <c r="D22">
        <v>3992334</v>
      </c>
      <c r="E22">
        <v>9993123</v>
      </c>
      <c r="F22">
        <v>6.48</v>
      </c>
      <c r="G22">
        <v>3229972</v>
      </c>
      <c r="H22" t="s">
        <v>52</v>
      </c>
      <c r="I22" s="7">
        <v>3.0938729499822291</v>
      </c>
      <c r="J22" s="7">
        <v>15628.364749911145</v>
      </c>
    </row>
    <row r="23" spans="1:24" x14ac:dyDescent="0.25">
      <c r="A23" t="s">
        <v>49</v>
      </c>
      <c r="B23" t="s">
        <v>72</v>
      </c>
      <c r="C23" t="s">
        <v>56</v>
      </c>
      <c r="D23">
        <v>3912770</v>
      </c>
      <c r="E23">
        <v>9797161</v>
      </c>
      <c r="F23">
        <v>6.48</v>
      </c>
      <c r="G23">
        <v>2800513</v>
      </c>
      <c r="H23" t="s">
        <v>52</v>
      </c>
      <c r="I23" s="7">
        <v>3.4983451246253812</v>
      </c>
      <c r="J23" s="7">
        <v>17650.725623126906</v>
      </c>
      <c r="M23" s="1"/>
      <c r="N23" s="9"/>
    </row>
    <row r="24" spans="1:24" x14ac:dyDescent="0.25">
      <c r="A24" t="s">
        <v>49</v>
      </c>
      <c r="B24" t="s">
        <v>72</v>
      </c>
      <c r="C24" t="s">
        <v>57</v>
      </c>
      <c r="D24">
        <v>4121292</v>
      </c>
      <c r="E24">
        <v>10478868</v>
      </c>
      <c r="F24">
        <v>6.48</v>
      </c>
      <c r="G24">
        <v>3146935</v>
      </c>
      <c r="H24" t="s">
        <v>52</v>
      </c>
      <c r="I24" s="7">
        <v>3.3298647731840663</v>
      </c>
      <c r="J24" s="7">
        <v>16808.323865920331</v>
      </c>
      <c r="M24" s="1"/>
      <c r="N24" s="9"/>
    </row>
    <row r="25" spans="1:24" x14ac:dyDescent="0.25">
      <c r="A25" t="s">
        <v>49</v>
      </c>
      <c r="B25" t="s">
        <v>72</v>
      </c>
      <c r="C25" t="s">
        <v>58</v>
      </c>
      <c r="D25">
        <v>3434356</v>
      </c>
      <c r="E25">
        <v>8753573</v>
      </c>
      <c r="F25">
        <v>6.49</v>
      </c>
      <c r="G25">
        <v>2606636</v>
      </c>
      <c r="H25" t="s">
        <v>52</v>
      </c>
      <c r="I25" s="7">
        <v>3.3581877178094679</v>
      </c>
      <c r="J25" s="7">
        <v>16949.938589047339</v>
      </c>
    </row>
    <row r="26" spans="1:24" x14ac:dyDescent="0.25">
      <c r="A26" t="s">
        <v>49</v>
      </c>
      <c r="B26" t="s">
        <v>72</v>
      </c>
      <c r="C26" t="s">
        <v>59</v>
      </c>
      <c r="D26">
        <v>1563700</v>
      </c>
      <c r="E26">
        <v>3282953</v>
      </c>
      <c r="F26">
        <v>6.48</v>
      </c>
      <c r="G26">
        <v>1670983</v>
      </c>
      <c r="H26" t="s">
        <v>52</v>
      </c>
      <c r="I26" s="7">
        <v>1.9646836622515012</v>
      </c>
      <c r="J26" s="7">
        <v>9982.4183112575047</v>
      </c>
      <c r="M26" s="1"/>
      <c r="N26" s="11" t="s">
        <v>75</v>
      </c>
      <c r="O26" s="10"/>
      <c r="P26" s="10"/>
    </row>
    <row r="27" spans="1:24" x14ac:dyDescent="0.25">
      <c r="A27" t="s">
        <v>49</v>
      </c>
      <c r="B27" t="s">
        <v>72</v>
      </c>
      <c r="C27" t="s">
        <v>60</v>
      </c>
      <c r="D27">
        <v>1338353</v>
      </c>
      <c r="E27">
        <v>3891128</v>
      </c>
      <c r="F27">
        <v>6.49</v>
      </c>
      <c r="G27">
        <v>2098266</v>
      </c>
      <c r="H27" t="s">
        <v>52</v>
      </c>
      <c r="I27" s="7">
        <v>1.8544493405507214</v>
      </c>
      <c r="J27" s="7">
        <v>9431.2467027536077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49</v>
      </c>
      <c r="B28" t="s">
        <v>72</v>
      </c>
      <c r="C28" t="s">
        <v>61</v>
      </c>
      <c r="D28">
        <v>1516854</v>
      </c>
      <c r="E28">
        <v>4155482</v>
      </c>
      <c r="F28">
        <v>6.49</v>
      </c>
      <c r="G28">
        <v>2174877</v>
      </c>
      <c r="H28" t="s">
        <v>52</v>
      </c>
      <c r="I28" s="7">
        <v>1.9106744887182125</v>
      </c>
      <c r="J28" s="7">
        <v>9712.3724435910626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49</v>
      </c>
      <c r="B29" t="s">
        <v>72</v>
      </c>
      <c r="C29" t="s">
        <v>62</v>
      </c>
      <c r="D29">
        <v>1106224</v>
      </c>
      <c r="E29">
        <v>2920445</v>
      </c>
      <c r="F29">
        <v>6.49</v>
      </c>
      <c r="G29">
        <v>1570077</v>
      </c>
      <c r="H29" t="s">
        <v>52</v>
      </c>
      <c r="I29" s="7">
        <v>1.86006482484617</v>
      </c>
      <c r="J29" s="7">
        <v>9459.3241242308504</v>
      </c>
      <c r="M29" s="7">
        <v>15032.099233363773</v>
      </c>
      <c r="N29" s="7">
        <v>7929.9456991320922</v>
      </c>
      <c r="O29" s="7">
        <v>20431.031286465066</v>
      </c>
      <c r="P29" s="7">
        <v>17346.985062490839</v>
      </c>
      <c r="Q29" s="7">
        <v>9982.4183112575047</v>
      </c>
      <c r="R29" s="7">
        <v>25494.414987912969</v>
      </c>
      <c r="S29" s="7">
        <v>15760.702392611276</v>
      </c>
      <c r="T29" s="7">
        <v>7178.065140352769</v>
      </c>
      <c r="U29" s="7">
        <v>19891.049700225456</v>
      </c>
      <c r="V29" s="7">
        <v>17650.725623126906</v>
      </c>
      <c r="W29" s="7">
        <v>9459.3241242308504</v>
      </c>
      <c r="X29" s="7">
        <v>20758.616616564253</v>
      </c>
    </row>
    <row r="30" spans="1:24" x14ac:dyDescent="0.25">
      <c r="A30" t="s">
        <v>49</v>
      </c>
      <c r="B30" t="s">
        <v>72</v>
      </c>
      <c r="C30" t="s">
        <v>63</v>
      </c>
      <c r="D30">
        <v>965324</v>
      </c>
      <c r="E30">
        <v>3849354</v>
      </c>
      <c r="F30">
        <v>6.48</v>
      </c>
      <c r="G30">
        <v>2013918</v>
      </c>
      <c r="H30" t="s">
        <v>52</v>
      </c>
      <c r="I30" s="7">
        <v>1.9113757362514263</v>
      </c>
      <c r="J30" s="7">
        <v>9715.8786812571307</v>
      </c>
      <c r="M30" s="7">
        <v>16732.815130360352</v>
      </c>
      <c r="N30" s="7">
        <v>8264.4541405328982</v>
      </c>
      <c r="O30" s="7">
        <v>21419.039918760791</v>
      </c>
      <c r="P30" s="7">
        <v>16121.556416828957</v>
      </c>
      <c r="Q30" s="7">
        <v>9431.2467027536077</v>
      </c>
      <c r="R30" s="7">
        <v>24997.498215327436</v>
      </c>
      <c r="S30" s="7">
        <v>15568.506196564125</v>
      </c>
      <c r="T30" s="7">
        <v>9226.0719497705722</v>
      </c>
      <c r="U30" s="7">
        <v>22987.569861717384</v>
      </c>
      <c r="V30" s="7">
        <v>16808.323865920331</v>
      </c>
      <c r="W30" s="7">
        <v>9715.8786812571307</v>
      </c>
      <c r="X30" s="7">
        <v>27167.654170247264</v>
      </c>
    </row>
    <row r="31" spans="1:24" x14ac:dyDescent="0.25">
      <c r="A31" t="s">
        <v>49</v>
      </c>
      <c r="B31" t="s">
        <v>72</v>
      </c>
      <c r="C31" t="s">
        <v>64</v>
      </c>
      <c r="D31">
        <v>1439983</v>
      </c>
      <c r="E31">
        <v>3148798</v>
      </c>
      <c r="F31">
        <v>6.48</v>
      </c>
      <c r="G31">
        <v>1651094</v>
      </c>
      <c r="H31" t="s">
        <v>52</v>
      </c>
      <c r="I31" s="7">
        <v>1.907097960503763</v>
      </c>
      <c r="J31" s="7">
        <v>9694.489802518814</v>
      </c>
      <c r="M31" s="7">
        <v>14737.327177789099</v>
      </c>
      <c r="N31" s="7">
        <v>8125.373371770761</v>
      </c>
      <c r="O31" s="7">
        <v>19556.0721640671</v>
      </c>
      <c r="P31" s="7">
        <v>15628.364749911145</v>
      </c>
      <c r="Q31" s="7">
        <v>9712.3724435910626</v>
      </c>
      <c r="R31" s="7">
        <v>24213.904888833578</v>
      </c>
      <c r="S31" s="7">
        <v>14778.29566609611</v>
      </c>
      <c r="T31" s="7">
        <v>7204.712020099013</v>
      </c>
      <c r="U31" s="7">
        <v>17874.117877306991</v>
      </c>
      <c r="V31" s="7">
        <v>16949.938589047339</v>
      </c>
      <c r="W31" s="7">
        <v>9694.489802518814</v>
      </c>
      <c r="X31" s="7">
        <v>23889.98543286799</v>
      </c>
    </row>
    <row r="32" spans="1:24" x14ac:dyDescent="0.25">
      <c r="A32" t="s">
        <v>49</v>
      </c>
      <c r="B32" t="s">
        <v>72</v>
      </c>
      <c r="C32" t="s">
        <v>65</v>
      </c>
      <c r="D32">
        <v>4727946</v>
      </c>
      <c r="E32">
        <v>11570380</v>
      </c>
      <c r="F32">
        <v>6.38</v>
      </c>
      <c r="G32">
        <v>2283440</v>
      </c>
      <c r="H32" t="s">
        <v>52</v>
      </c>
      <c r="I32" s="7">
        <v>5.0670829975825944</v>
      </c>
      <c r="J32" s="7">
        <v>25494.414987912969</v>
      </c>
      <c r="L32" s="1" t="s">
        <v>36</v>
      </c>
      <c r="M32" s="7">
        <f>AVERAGE(M29:M31)</f>
        <v>15500.74718050441</v>
      </c>
      <c r="N32" s="7">
        <f t="shared" ref="N32:X32" si="2">AVERAGE(N29:N31)</f>
        <v>8106.5910704785847</v>
      </c>
      <c r="O32" s="7">
        <f t="shared" si="2"/>
        <v>20468.714456430986</v>
      </c>
      <c r="P32" s="7">
        <f t="shared" si="2"/>
        <v>16365.635409743649</v>
      </c>
      <c r="Q32" s="7">
        <f t="shared" si="2"/>
        <v>9708.6791525340577</v>
      </c>
      <c r="R32" s="7">
        <f t="shared" si="2"/>
        <v>24901.93936402466</v>
      </c>
      <c r="S32" s="7">
        <f t="shared" si="2"/>
        <v>15369.168085090505</v>
      </c>
      <c r="T32" s="7">
        <f t="shared" si="2"/>
        <v>7869.616370074119</v>
      </c>
      <c r="U32" s="7">
        <f t="shared" si="2"/>
        <v>20250.912479749943</v>
      </c>
      <c r="V32" s="7">
        <f t="shared" si="2"/>
        <v>17136.329359364856</v>
      </c>
      <c r="W32" s="7">
        <f t="shared" si="2"/>
        <v>9623.2308693355972</v>
      </c>
      <c r="X32" s="7">
        <f t="shared" si="2"/>
        <v>23938.7520732265</v>
      </c>
    </row>
    <row r="33" spans="1:24" x14ac:dyDescent="0.25">
      <c r="A33" t="s">
        <v>49</v>
      </c>
      <c r="B33" t="s">
        <v>72</v>
      </c>
      <c r="C33" t="s">
        <v>66</v>
      </c>
      <c r="D33">
        <v>4967466</v>
      </c>
      <c r="E33">
        <v>14008143</v>
      </c>
      <c r="F33">
        <v>6.37</v>
      </c>
      <c r="G33">
        <v>2819845</v>
      </c>
      <c r="H33" t="s">
        <v>52</v>
      </c>
      <c r="I33" s="7">
        <v>4.9676996430654876</v>
      </c>
      <c r="J33" s="7">
        <v>24997.498215327436</v>
      </c>
      <c r="L33" s="1" t="s">
        <v>37</v>
      </c>
      <c r="M33" s="7">
        <f>STDEV(M29:M31)</f>
        <v>1077.1333325004855</v>
      </c>
      <c r="N33" s="7">
        <f t="shared" ref="N33:X33" si="3">STDEV(N29:N31)</f>
        <v>168.04331427781267</v>
      </c>
      <c r="O33" s="7">
        <f t="shared" si="3"/>
        <v>932.05537911173678</v>
      </c>
      <c r="P33" s="7">
        <f t="shared" si="3"/>
        <v>884.92647196790813</v>
      </c>
      <c r="Q33" s="7">
        <f t="shared" si="3"/>
        <v>275.60436463219713</v>
      </c>
      <c r="R33" s="7">
        <f t="shared" si="3"/>
        <v>645.5812489592671</v>
      </c>
      <c r="S33" s="7">
        <f t="shared" si="3"/>
        <v>520.6558422700773</v>
      </c>
      <c r="T33" s="7">
        <f t="shared" si="3"/>
        <v>1174.8005442700785</v>
      </c>
      <c r="U33" s="7">
        <f t="shared" si="3"/>
        <v>2575.650153705466</v>
      </c>
      <c r="V33" s="7">
        <f t="shared" si="3"/>
        <v>451.07241057379036</v>
      </c>
      <c r="W33" s="7">
        <f t="shared" si="3"/>
        <v>142.34969916211702</v>
      </c>
      <c r="X33" s="7">
        <f t="shared" si="3"/>
        <v>3204.7970653441762</v>
      </c>
    </row>
    <row r="34" spans="1:24" x14ac:dyDescent="0.25">
      <c r="A34" t="s">
        <v>49</v>
      </c>
      <c r="B34" t="s">
        <v>72</v>
      </c>
      <c r="C34" t="s">
        <v>67</v>
      </c>
      <c r="D34">
        <v>3850916</v>
      </c>
      <c r="E34">
        <v>12989894</v>
      </c>
      <c r="F34">
        <v>6.37</v>
      </c>
      <c r="G34">
        <v>2700051</v>
      </c>
      <c r="H34" t="s">
        <v>52</v>
      </c>
      <c r="I34" s="7">
        <v>4.8109809777667163</v>
      </c>
      <c r="J34" s="7">
        <v>24213.904888833578</v>
      </c>
    </row>
    <row r="35" spans="1:24" x14ac:dyDescent="0.25">
      <c r="A35" t="s">
        <v>49</v>
      </c>
      <c r="B35" t="s">
        <v>72</v>
      </c>
      <c r="C35" t="s">
        <v>68</v>
      </c>
      <c r="D35">
        <v>4913807</v>
      </c>
      <c r="E35">
        <v>6694896</v>
      </c>
      <c r="F35">
        <v>6.38</v>
      </c>
      <c r="G35">
        <v>1625005</v>
      </c>
      <c r="H35" t="s">
        <v>52</v>
      </c>
      <c r="I35" s="7">
        <v>4.1199233233128512</v>
      </c>
      <c r="J35" s="7">
        <v>20758.616616564253</v>
      </c>
      <c r="M35" s="5" t="s">
        <v>51</v>
      </c>
      <c r="N35" s="4"/>
      <c r="O35" s="4"/>
    </row>
    <row r="36" spans="1:24" x14ac:dyDescent="0.25">
      <c r="A36" t="s">
        <v>49</v>
      </c>
      <c r="B36" t="s">
        <v>72</v>
      </c>
      <c r="C36" t="s">
        <v>69</v>
      </c>
      <c r="D36">
        <v>5040485</v>
      </c>
      <c r="E36">
        <v>8894517</v>
      </c>
      <c r="F36">
        <v>6.37</v>
      </c>
      <c r="G36">
        <v>1646605</v>
      </c>
      <c r="H36" t="s">
        <v>52</v>
      </c>
      <c r="I36" s="7">
        <v>5.4017308340494532</v>
      </c>
      <c r="J36" s="7">
        <v>27167.654170247264</v>
      </c>
      <c r="M36" s="1" t="s">
        <v>29</v>
      </c>
      <c r="N36" s="6">
        <f>(M32/S32)*100</f>
        <v>100.85612373217225</v>
      </c>
    </row>
    <row r="37" spans="1:24" x14ac:dyDescent="0.25">
      <c r="A37" t="s">
        <v>49</v>
      </c>
      <c r="B37" t="s">
        <v>72</v>
      </c>
      <c r="C37" t="s">
        <v>70</v>
      </c>
      <c r="D37">
        <v>5320840</v>
      </c>
      <c r="E37">
        <v>9072332</v>
      </c>
      <c r="F37">
        <v>6.36</v>
      </c>
      <c r="G37">
        <v>1911495</v>
      </c>
      <c r="H37" t="s">
        <v>52</v>
      </c>
      <c r="I37" s="7">
        <v>4.7461970865735985</v>
      </c>
      <c r="J37" s="7">
        <v>23889.98543286799</v>
      </c>
      <c r="M37" s="1" t="s">
        <v>30</v>
      </c>
      <c r="N37" s="6">
        <f>(N32/T32)*100</f>
        <v>103.01126114997945</v>
      </c>
    </row>
    <row r="38" spans="1:24" x14ac:dyDescent="0.25">
      <c r="M38" s="1" t="s">
        <v>31</v>
      </c>
      <c r="N38" s="6">
        <f>(O32/U32)*100</f>
        <v>101.07551685337062</v>
      </c>
      <c r="R38" s="7"/>
      <c r="S38" s="7"/>
    </row>
    <row r="39" spans="1:24" x14ac:dyDescent="0.25">
      <c r="M39" s="1" t="s">
        <v>32</v>
      </c>
      <c r="N39" s="6">
        <f>(P32/V32)*100</f>
        <v>95.502572730372805</v>
      </c>
    </row>
    <row r="40" spans="1:24" x14ac:dyDescent="0.25">
      <c r="M40" s="1" t="s">
        <v>33</v>
      </c>
      <c r="N40" s="6">
        <f>(Q32/W32)*100</f>
        <v>100.88793757895533</v>
      </c>
      <c r="R40" s="6"/>
    </row>
    <row r="41" spans="1:24" x14ac:dyDescent="0.25">
      <c r="M41" s="1" t="s">
        <v>34</v>
      </c>
      <c r="N41" s="6">
        <f>(R32/X32)*100</f>
        <v>104.02354846172372</v>
      </c>
    </row>
    <row r="43" spans="1:24" x14ac:dyDescent="0.25">
      <c r="M43" s="1" t="s">
        <v>36</v>
      </c>
      <c r="N43" s="9">
        <f>AVERAGE(N36:N41)</f>
        <v>100.8928267510957</v>
      </c>
    </row>
    <row r="44" spans="1:24" x14ac:dyDescent="0.25">
      <c r="M44" s="1" t="s">
        <v>37</v>
      </c>
      <c r="N44" s="9">
        <f>STDEV(N36:N41)</f>
        <v>2.9454632175181699</v>
      </c>
    </row>
    <row r="45" spans="1:24" x14ac:dyDescent="0.25">
      <c r="M45" s="1" t="s">
        <v>50</v>
      </c>
      <c r="N45" s="9">
        <f>(N44/N43)*100</f>
        <v>2.9193980507501065</v>
      </c>
    </row>
    <row r="47" spans="1:24" x14ac:dyDescent="0.25">
      <c r="M47" s="1"/>
      <c r="N47" s="9"/>
    </row>
    <row r="48" spans="1:24" x14ac:dyDescent="0.25">
      <c r="M48" s="1"/>
      <c r="N4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73F14-6DF8-4E81-9BDE-E23AD8367AC4}">
  <dimension ref="A1:X49"/>
  <sheetViews>
    <sheetView workbookViewId="0">
      <selection activeCell="M23" sqref="M23:N24"/>
    </sheetView>
  </sheetViews>
  <sheetFormatPr defaultRowHeight="15" x14ac:dyDescent="0.25"/>
  <cols>
    <col min="1" max="1" width="12.5703125" customWidth="1"/>
    <col min="2" max="2" width="21.7109375" customWidth="1"/>
    <col min="4" max="4" width="10.140625" customWidth="1"/>
    <col min="10" max="10" width="14.42578125" customWidth="1"/>
    <col min="12" max="12" width="15.42578125" customWidth="1"/>
    <col min="15" max="15" width="10.42578125" customWidth="1"/>
    <col min="16" max="16" width="10.85546875" customWidth="1"/>
    <col min="18" max="18" width="12.140625" customWidth="1"/>
    <col min="21" max="21" width="12.140625" customWidth="1"/>
    <col min="23" max="23" width="11.5703125" customWidth="1"/>
    <col min="24" max="24" width="11.7109375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38</v>
      </c>
      <c r="B2" t="s">
        <v>72</v>
      </c>
      <c r="C2" t="s">
        <v>9</v>
      </c>
      <c r="D2" t="s">
        <v>27</v>
      </c>
      <c r="E2" t="s">
        <v>27</v>
      </c>
      <c r="F2" t="s">
        <v>27</v>
      </c>
      <c r="G2">
        <v>4881846</v>
      </c>
      <c r="H2" t="s">
        <v>52</v>
      </c>
      <c r="I2" t="s">
        <v>27</v>
      </c>
      <c r="J2" t="s">
        <v>27</v>
      </c>
      <c r="N2" s="11" t="s">
        <v>74</v>
      </c>
      <c r="O2" s="10"/>
      <c r="P2" s="10"/>
    </row>
    <row r="3" spans="1:24" x14ac:dyDescent="0.25">
      <c r="A3" t="s">
        <v>38</v>
      </c>
      <c r="B3" t="s">
        <v>72</v>
      </c>
      <c r="C3" t="s">
        <v>10</v>
      </c>
      <c r="D3" t="s">
        <v>27</v>
      </c>
      <c r="E3" t="s">
        <v>27</v>
      </c>
      <c r="F3" t="s">
        <v>27</v>
      </c>
      <c r="G3">
        <v>4617048</v>
      </c>
      <c r="H3" t="s">
        <v>52</v>
      </c>
      <c r="I3" t="s">
        <v>27</v>
      </c>
      <c r="J3" t="s">
        <v>27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38</v>
      </c>
      <c r="B4" t="s">
        <v>72</v>
      </c>
      <c r="C4" t="s">
        <v>11</v>
      </c>
      <c r="D4" t="s">
        <v>27</v>
      </c>
      <c r="E4" t="s">
        <v>27</v>
      </c>
      <c r="F4" t="s">
        <v>27</v>
      </c>
      <c r="G4">
        <v>4711200</v>
      </c>
      <c r="H4" t="s">
        <v>52</v>
      </c>
      <c r="I4" t="s">
        <v>27</v>
      </c>
      <c r="J4" t="s">
        <v>27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38</v>
      </c>
      <c r="B5" t="s">
        <v>72</v>
      </c>
      <c r="C5" t="s">
        <v>12</v>
      </c>
      <c r="D5" t="s">
        <v>27</v>
      </c>
      <c r="E5" t="s">
        <v>27</v>
      </c>
      <c r="F5" t="s">
        <v>27</v>
      </c>
      <c r="G5">
        <v>5133011</v>
      </c>
      <c r="H5" t="s">
        <v>52</v>
      </c>
      <c r="I5" t="s">
        <v>27</v>
      </c>
      <c r="J5" t="s">
        <v>27</v>
      </c>
      <c r="M5" t="s">
        <v>39</v>
      </c>
      <c r="N5" s="7">
        <v>1.6985448820375937</v>
      </c>
      <c r="O5" s="7">
        <v>4.7506991276929691</v>
      </c>
      <c r="P5" s="7" t="s">
        <v>39</v>
      </c>
      <c r="Q5" s="7">
        <v>2.117456610869171</v>
      </c>
      <c r="R5" s="7">
        <v>7.3036401219213118</v>
      </c>
      <c r="S5" t="s">
        <v>39</v>
      </c>
      <c r="T5" s="7">
        <v>0.90800000000000003</v>
      </c>
      <c r="U5" s="7">
        <v>5.1540451805881844</v>
      </c>
      <c r="V5" s="7" t="s">
        <v>39</v>
      </c>
      <c r="W5" s="7">
        <v>1.494</v>
      </c>
      <c r="X5" s="7">
        <v>7.9589999999999996</v>
      </c>
    </row>
    <row r="6" spans="1:24" x14ac:dyDescent="0.25">
      <c r="A6" t="s">
        <v>38</v>
      </c>
      <c r="B6" t="s">
        <v>72</v>
      </c>
      <c r="C6" t="s">
        <v>13</v>
      </c>
      <c r="D6" t="s">
        <v>27</v>
      </c>
      <c r="E6" t="s">
        <v>27</v>
      </c>
      <c r="F6" t="s">
        <v>27</v>
      </c>
      <c r="G6">
        <v>2778798</v>
      </c>
      <c r="H6" t="s">
        <v>52</v>
      </c>
      <c r="I6" t="s">
        <v>27</v>
      </c>
      <c r="J6" t="s">
        <v>27</v>
      </c>
      <c r="M6" t="s">
        <v>39</v>
      </c>
      <c r="N6" s="7">
        <v>1.3198354735443907</v>
      </c>
      <c r="O6" s="7">
        <v>4.6467043660962108</v>
      </c>
      <c r="P6" s="7" t="s">
        <v>39</v>
      </c>
      <c r="Q6" s="7">
        <v>2.0022542423124619</v>
      </c>
      <c r="R6" s="7">
        <v>7.0939970104739798</v>
      </c>
      <c r="S6" t="s">
        <v>39</v>
      </c>
      <c r="T6" s="7">
        <v>1.121</v>
      </c>
      <c r="U6" s="7">
        <v>4.9473081105967571</v>
      </c>
      <c r="V6" s="7" t="s">
        <v>39</v>
      </c>
      <c r="W6" s="7">
        <v>1.0109999999999999</v>
      </c>
      <c r="X6" s="7">
        <v>7.9109999999999996</v>
      </c>
    </row>
    <row r="7" spans="1:24" x14ac:dyDescent="0.25">
      <c r="A7" t="s">
        <v>38</v>
      </c>
      <c r="B7" t="s">
        <v>72</v>
      </c>
      <c r="C7" t="s">
        <v>14</v>
      </c>
      <c r="D7" t="s">
        <v>27</v>
      </c>
      <c r="E7" t="s">
        <v>27</v>
      </c>
      <c r="F7" t="s">
        <v>27</v>
      </c>
      <c r="G7">
        <v>2784418</v>
      </c>
      <c r="H7" t="s">
        <v>52</v>
      </c>
      <c r="I7" t="s">
        <v>27</v>
      </c>
      <c r="J7" t="s">
        <v>27</v>
      </c>
      <c r="M7" t="s">
        <v>39</v>
      </c>
      <c r="N7" s="7">
        <v>1.2355879068998807</v>
      </c>
      <c r="O7" s="7">
        <v>4.6445166897809527</v>
      </c>
      <c r="P7" s="7" t="s">
        <v>39</v>
      </c>
      <c r="Q7" s="7">
        <v>2.2808356518552544</v>
      </c>
      <c r="R7" s="7">
        <v>8.3228505683781524</v>
      </c>
      <c r="S7" t="s">
        <v>39</v>
      </c>
      <c r="T7" s="7">
        <v>2.3820000000000001</v>
      </c>
      <c r="U7" s="7">
        <v>4.3557740570872738</v>
      </c>
      <c r="V7" s="7" t="s">
        <v>39</v>
      </c>
      <c r="W7" s="7">
        <v>4.266</v>
      </c>
      <c r="X7" s="7">
        <v>7.431</v>
      </c>
    </row>
    <row r="8" spans="1:24" x14ac:dyDescent="0.25">
      <c r="A8" t="s">
        <v>38</v>
      </c>
      <c r="B8" t="s">
        <v>72</v>
      </c>
      <c r="C8" t="s">
        <v>15</v>
      </c>
      <c r="D8">
        <v>989540</v>
      </c>
      <c r="E8">
        <v>3329345</v>
      </c>
      <c r="F8">
        <v>6.24</v>
      </c>
      <c r="G8">
        <v>1960116</v>
      </c>
      <c r="H8" t="s">
        <v>52</v>
      </c>
      <c r="I8" s="7">
        <v>1.6985448820375937</v>
      </c>
      <c r="J8" s="7">
        <v>4013.3622050939844</v>
      </c>
      <c r="L8" s="1" t="s">
        <v>36</v>
      </c>
      <c r="M8" s="7" t="e">
        <f>AVERAGE(M5:M7)</f>
        <v>#DIV/0!</v>
      </c>
      <c r="N8" s="7">
        <f t="shared" ref="N8:X8" si="0">AVERAGE(N5:N7)</f>
        <v>1.4179894208272883</v>
      </c>
      <c r="O8" s="7">
        <f t="shared" si="0"/>
        <v>4.6806400611900445</v>
      </c>
      <c r="P8" s="7" t="e">
        <f t="shared" si="0"/>
        <v>#DIV/0!</v>
      </c>
      <c r="Q8" s="7">
        <f t="shared" si="0"/>
        <v>2.1335155016789624</v>
      </c>
      <c r="R8" s="7">
        <f t="shared" si="0"/>
        <v>7.5734959002578153</v>
      </c>
      <c r="S8" s="7" t="e">
        <f t="shared" si="0"/>
        <v>#DIV/0!</v>
      </c>
      <c r="T8" s="7">
        <f t="shared" si="0"/>
        <v>1.4703333333333333</v>
      </c>
      <c r="U8" s="7">
        <f t="shared" si="0"/>
        <v>4.8190424494240718</v>
      </c>
      <c r="V8" s="7" t="e">
        <f t="shared" si="0"/>
        <v>#DIV/0!</v>
      </c>
      <c r="W8" s="7">
        <f t="shared" si="0"/>
        <v>2.2570000000000001</v>
      </c>
      <c r="X8" s="7">
        <f t="shared" si="0"/>
        <v>7.7669999999999995</v>
      </c>
    </row>
    <row r="9" spans="1:24" x14ac:dyDescent="0.25">
      <c r="A9" t="s">
        <v>38</v>
      </c>
      <c r="B9" t="s">
        <v>72</v>
      </c>
      <c r="C9" t="s">
        <v>16</v>
      </c>
      <c r="D9">
        <v>853785</v>
      </c>
      <c r="E9">
        <v>3816559</v>
      </c>
      <c r="F9">
        <v>6.24</v>
      </c>
      <c r="G9">
        <v>2891693</v>
      </c>
      <c r="H9" t="s">
        <v>52</v>
      </c>
      <c r="I9" s="7">
        <v>1.3198354735443907</v>
      </c>
      <c r="J9" s="7">
        <v>3066.5886838609767</v>
      </c>
      <c r="L9" s="1" t="s">
        <v>37</v>
      </c>
      <c r="M9" s="7" t="e">
        <f>STDEV(M5:M7)</f>
        <v>#DIV/0!</v>
      </c>
      <c r="N9" s="7">
        <f t="shared" ref="N9:X9" si="1">STDEV(N5:N7)</f>
        <v>0.24659265648549977</v>
      </c>
      <c r="O9" s="7">
        <f t="shared" si="1"/>
        <v>6.0682790652383682E-2</v>
      </c>
      <c r="P9" s="7" t="e">
        <f t="shared" si="1"/>
        <v>#DIV/0!</v>
      </c>
      <c r="Q9" s="7">
        <f t="shared" si="1"/>
        <v>0.13998327191576454</v>
      </c>
      <c r="R9" s="7">
        <f t="shared" si="1"/>
        <v>0.65737118321359034</v>
      </c>
      <c r="S9" s="7" t="e">
        <f t="shared" si="1"/>
        <v>#DIV/0!</v>
      </c>
      <c r="T9" s="7">
        <f t="shared" si="1"/>
        <v>0.79667705711494785</v>
      </c>
      <c r="U9" s="7">
        <f t="shared" si="1"/>
        <v>0.41430454563147279</v>
      </c>
      <c r="V9" s="7" t="e">
        <f t="shared" si="1"/>
        <v>#DIV/0!</v>
      </c>
      <c r="W9" s="7">
        <f t="shared" si="1"/>
        <v>1.756525832431735</v>
      </c>
      <c r="X9" s="7">
        <f t="shared" si="1"/>
        <v>0.29197260145431431</v>
      </c>
    </row>
    <row r="10" spans="1:24" x14ac:dyDescent="0.25">
      <c r="A10" t="s">
        <v>38</v>
      </c>
      <c r="B10" t="s">
        <v>72</v>
      </c>
      <c r="C10" t="s">
        <v>17</v>
      </c>
      <c r="D10">
        <v>844122</v>
      </c>
      <c r="E10">
        <v>5248707</v>
      </c>
      <c r="F10">
        <v>6.24</v>
      </c>
      <c r="G10">
        <v>4247943</v>
      </c>
      <c r="H10" t="s">
        <v>52</v>
      </c>
      <c r="I10" s="7">
        <v>1.2355879068998807</v>
      </c>
      <c r="J10" s="7">
        <v>2855.9697672497018</v>
      </c>
    </row>
    <row r="11" spans="1:24" x14ac:dyDescent="0.25">
      <c r="A11" t="s">
        <v>38</v>
      </c>
      <c r="B11" t="s">
        <v>72</v>
      </c>
      <c r="C11" t="s">
        <v>18</v>
      </c>
      <c r="D11">
        <v>1129521</v>
      </c>
      <c r="E11">
        <v>3974322</v>
      </c>
      <c r="F11">
        <v>6.24</v>
      </c>
      <c r="G11">
        <v>4377256</v>
      </c>
      <c r="H11" t="s">
        <v>52</v>
      </c>
      <c r="I11" s="7">
        <v>0.90794826713356491</v>
      </c>
      <c r="J11" s="7">
        <v>2036.870667833912</v>
      </c>
      <c r="M11" s="5" t="s">
        <v>51</v>
      </c>
      <c r="N11" s="4"/>
      <c r="O11" s="4"/>
    </row>
    <row r="12" spans="1:24" x14ac:dyDescent="0.25">
      <c r="A12" t="s">
        <v>38</v>
      </c>
      <c r="B12" t="s">
        <v>72</v>
      </c>
      <c r="C12" t="s">
        <v>19</v>
      </c>
      <c r="D12">
        <v>934143</v>
      </c>
      <c r="E12">
        <v>2782717</v>
      </c>
      <c r="F12">
        <v>6.24</v>
      </c>
      <c r="G12">
        <v>2482051</v>
      </c>
      <c r="H12" t="s">
        <v>52</v>
      </c>
      <c r="I12" s="7">
        <v>1.1211361088067893</v>
      </c>
      <c r="J12" s="7">
        <v>2569.8402720169734</v>
      </c>
      <c r="M12" s="1" t="s">
        <v>29</v>
      </c>
      <c r="N12" s="6" t="s">
        <v>39</v>
      </c>
    </row>
    <row r="13" spans="1:24" x14ac:dyDescent="0.25">
      <c r="A13" t="s">
        <v>38</v>
      </c>
      <c r="B13" t="s">
        <v>72</v>
      </c>
      <c r="C13" t="s">
        <v>20</v>
      </c>
      <c r="D13">
        <v>3495525</v>
      </c>
      <c r="E13">
        <v>8421522</v>
      </c>
      <c r="F13">
        <v>6.24</v>
      </c>
      <c r="G13">
        <v>3536094</v>
      </c>
      <c r="H13" t="s">
        <v>52</v>
      </c>
      <c r="I13" s="7">
        <v>2.3815888378532923</v>
      </c>
      <c r="J13" s="7">
        <v>5720.9720946332309</v>
      </c>
      <c r="M13" s="1" t="s">
        <v>30</v>
      </c>
      <c r="N13" s="6">
        <f>(N8/T8)*100</f>
        <v>96.439996882381891</v>
      </c>
    </row>
    <row r="14" spans="1:24" x14ac:dyDescent="0.25">
      <c r="A14" t="s">
        <v>38</v>
      </c>
      <c r="B14" t="s">
        <v>72</v>
      </c>
      <c r="C14" t="s">
        <v>21</v>
      </c>
      <c r="D14">
        <v>5428478</v>
      </c>
      <c r="E14">
        <v>18972145</v>
      </c>
      <c r="F14">
        <v>6.23</v>
      </c>
      <c r="G14">
        <v>3993548</v>
      </c>
      <c r="H14" t="s">
        <v>52</v>
      </c>
      <c r="I14" s="7">
        <v>4.7506991276929691</v>
      </c>
      <c r="J14" s="7">
        <v>11643.747819232422</v>
      </c>
      <c r="M14" s="1" t="s">
        <v>31</v>
      </c>
      <c r="N14" s="6">
        <f>(O8/U8)*100</f>
        <v>97.128010601969933</v>
      </c>
    </row>
    <row r="15" spans="1:24" x14ac:dyDescent="0.25">
      <c r="A15" t="s">
        <v>38</v>
      </c>
      <c r="B15" t="s">
        <v>72</v>
      </c>
      <c r="C15" t="s">
        <v>22</v>
      </c>
      <c r="D15">
        <v>8907300</v>
      </c>
      <c r="E15">
        <v>15912430</v>
      </c>
      <c r="F15">
        <v>6.24</v>
      </c>
      <c r="G15">
        <v>3424455</v>
      </c>
      <c r="H15" t="s">
        <v>52</v>
      </c>
      <c r="I15" s="7">
        <v>4.6467043660962108</v>
      </c>
      <c r="J15" s="7">
        <v>11383.760915240526</v>
      </c>
      <c r="M15" s="1" t="s">
        <v>32</v>
      </c>
      <c r="N15" s="6" t="s">
        <v>39</v>
      </c>
    </row>
    <row r="16" spans="1:24" x14ac:dyDescent="0.25">
      <c r="A16" t="s">
        <v>38</v>
      </c>
      <c r="B16" t="s">
        <v>72</v>
      </c>
      <c r="C16" t="s">
        <v>23</v>
      </c>
      <c r="D16">
        <v>4907740</v>
      </c>
      <c r="E16">
        <v>19557874</v>
      </c>
      <c r="F16">
        <v>6.24</v>
      </c>
      <c r="G16">
        <v>4210960</v>
      </c>
      <c r="H16" t="s">
        <v>52</v>
      </c>
      <c r="I16" s="7">
        <v>4.6445166897809527</v>
      </c>
      <c r="J16" s="7">
        <v>11378.29172445238</v>
      </c>
      <c r="M16" s="1" t="s">
        <v>33</v>
      </c>
      <c r="N16" s="6">
        <f>(Q8/W8)*100</f>
        <v>94.528821518784341</v>
      </c>
    </row>
    <row r="17" spans="1:24" x14ac:dyDescent="0.25">
      <c r="A17" t="s">
        <v>38</v>
      </c>
      <c r="B17" t="s">
        <v>72</v>
      </c>
      <c r="C17" t="s">
        <v>24</v>
      </c>
      <c r="D17">
        <v>5056700</v>
      </c>
      <c r="E17">
        <v>19591505</v>
      </c>
      <c r="F17">
        <v>6.24</v>
      </c>
      <c r="G17">
        <v>3801190</v>
      </c>
      <c r="H17" t="s">
        <v>52</v>
      </c>
      <c r="I17" s="7">
        <v>5.1540451805881844</v>
      </c>
      <c r="J17" s="7">
        <v>12652.112951470459</v>
      </c>
      <c r="M17" s="1" t="s">
        <v>34</v>
      </c>
      <c r="N17" s="6">
        <f>(R8/X8)*100</f>
        <v>97.508637830022096</v>
      </c>
    </row>
    <row r="18" spans="1:24" x14ac:dyDescent="0.25">
      <c r="A18" t="s">
        <v>38</v>
      </c>
      <c r="B18" t="s">
        <v>72</v>
      </c>
      <c r="C18" t="s">
        <v>25</v>
      </c>
      <c r="D18">
        <v>4709536</v>
      </c>
      <c r="E18">
        <v>15516752</v>
      </c>
      <c r="F18">
        <v>6.24</v>
      </c>
      <c r="G18">
        <v>3136403</v>
      </c>
      <c r="H18" t="s">
        <v>52</v>
      </c>
      <c r="I18" s="7">
        <v>4.9473081105967571</v>
      </c>
      <c r="J18" s="7">
        <v>12135.27027649189</v>
      </c>
    </row>
    <row r="19" spans="1:24" x14ac:dyDescent="0.25">
      <c r="A19" t="s">
        <v>38</v>
      </c>
      <c r="B19" t="s">
        <v>72</v>
      </c>
      <c r="C19" t="s">
        <v>26</v>
      </c>
      <c r="D19">
        <v>5216224</v>
      </c>
      <c r="E19">
        <v>15654983</v>
      </c>
      <c r="F19">
        <v>6.24</v>
      </c>
      <c r="G19">
        <v>3594076</v>
      </c>
      <c r="H19" t="s">
        <v>52</v>
      </c>
      <c r="I19" s="7">
        <v>4.3557740570872738</v>
      </c>
      <c r="J19" s="7">
        <v>10656.435142718183</v>
      </c>
      <c r="M19" s="1" t="s">
        <v>36</v>
      </c>
      <c r="N19" s="9">
        <f>AVERAGE(N12:N17)</f>
        <v>96.401366708289572</v>
      </c>
    </row>
    <row r="20" spans="1:24" x14ac:dyDescent="0.25">
      <c r="A20" t="s">
        <v>38</v>
      </c>
      <c r="B20" t="s">
        <v>72</v>
      </c>
      <c r="C20" t="s">
        <v>53</v>
      </c>
      <c r="D20" t="s">
        <v>27</v>
      </c>
      <c r="E20" t="s">
        <v>27</v>
      </c>
      <c r="F20" t="s">
        <v>27</v>
      </c>
      <c r="G20">
        <v>3363613</v>
      </c>
      <c r="H20" t="s">
        <v>52</v>
      </c>
      <c r="I20" t="s">
        <v>27</v>
      </c>
      <c r="J20" s="7" t="s">
        <v>27</v>
      </c>
      <c r="M20" s="1" t="s">
        <v>37</v>
      </c>
      <c r="N20" s="9">
        <f>STDEV(N12:N17)</f>
        <v>1.3243839400938262</v>
      </c>
    </row>
    <row r="21" spans="1:24" x14ac:dyDescent="0.25">
      <c r="A21" t="s">
        <v>38</v>
      </c>
      <c r="B21" t="s">
        <v>72</v>
      </c>
      <c r="C21" t="s">
        <v>54</v>
      </c>
      <c r="D21" t="s">
        <v>27</v>
      </c>
      <c r="E21" t="s">
        <v>27</v>
      </c>
      <c r="F21" t="s">
        <v>27</v>
      </c>
      <c r="G21">
        <v>3117864</v>
      </c>
      <c r="H21" t="s">
        <v>52</v>
      </c>
      <c r="I21" t="s">
        <v>27</v>
      </c>
      <c r="J21" s="7" t="s">
        <v>27</v>
      </c>
      <c r="M21" s="1" t="s">
        <v>50</v>
      </c>
      <c r="N21" s="9">
        <f>(N20/N19)*100</f>
        <v>1.3738227841742228</v>
      </c>
    </row>
    <row r="22" spans="1:24" x14ac:dyDescent="0.25">
      <c r="A22" t="s">
        <v>38</v>
      </c>
      <c r="B22" t="s">
        <v>72</v>
      </c>
      <c r="C22" t="s">
        <v>55</v>
      </c>
      <c r="D22" t="s">
        <v>27</v>
      </c>
      <c r="E22" t="s">
        <v>27</v>
      </c>
      <c r="F22" t="s">
        <v>27</v>
      </c>
      <c r="G22">
        <v>3229972</v>
      </c>
      <c r="H22" t="s">
        <v>52</v>
      </c>
      <c r="I22" t="s">
        <v>27</v>
      </c>
      <c r="J22" s="7" t="s">
        <v>27</v>
      </c>
    </row>
    <row r="23" spans="1:24" x14ac:dyDescent="0.25">
      <c r="A23" t="s">
        <v>38</v>
      </c>
      <c r="B23" t="s">
        <v>72</v>
      </c>
      <c r="C23" t="s">
        <v>56</v>
      </c>
      <c r="D23" t="s">
        <v>27</v>
      </c>
      <c r="E23" t="s">
        <v>27</v>
      </c>
      <c r="F23" t="s">
        <v>27</v>
      </c>
      <c r="G23">
        <v>2800513</v>
      </c>
      <c r="H23" t="s">
        <v>52</v>
      </c>
      <c r="I23" t="s">
        <v>27</v>
      </c>
      <c r="J23" s="7" t="s">
        <v>27</v>
      </c>
      <c r="M23" s="1"/>
      <c r="N23" s="9"/>
    </row>
    <row r="24" spans="1:24" x14ac:dyDescent="0.25">
      <c r="A24" t="s">
        <v>38</v>
      </c>
      <c r="B24" t="s">
        <v>72</v>
      </c>
      <c r="C24" t="s">
        <v>57</v>
      </c>
      <c r="D24" t="s">
        <v>27</v>
      </c>
      <c r="E24" t="s">
        <v>27</v>
      </c>
      <c r="F24" t="s">
        <v>27</v>
      </c>
      <c r="G24">
        <v>3146935</v>
      </c>
      <c r="H24" t="s">
        <v>52</v>
      </c>
      <c r="I24" t="s">
        <v>27</v>
      </c>
      <c r="J24" s="7" t="s">
        <v>27</v>
      </c>
      <c r="M24" s="1"/>
      <c r="N24" s="9"/>
    </row>
    <row r="25" spans="1:24" x14ac:dyDescent="0.25">
      <c r="A25" t="s">
        <v>38</v>
      </c>
      <c r="B25" t="s">
        <v>72</v>
      </c>
      <c r="C25" t="s">
        <v>58</v>
      </c>
      <c r="D25" t="s">
        <v>27</v>
      </c>
      <c r="E25" t="s">
        <v>27</v>
      </c>
      <c r="F25" t="s">
        <v>27</v>
      </c>
      <c r="G25">
        <v>2606636</v>
      </c>
      <c r="H25" t="s">
        <v>52</v>
      </c>
      <c r="I25" t="s">
        <v>27</v>
      </c>
      <c r="J25" s="7" t="s">
        <v>27</v>
      </c>
    </row>
    <row r="26" spans="1:24" x14ac:dyDescent="0.25">
      <c r="A26" t="s">
        <v>38</v>
      </c>
      <c r="B26" t="s">
        <v>72</v>
      </c>
      <c r="C26" t="s">
        <v>59</v>
      </c>
      <c r="D26">
        <v>1022910</v>
      </c>
      <c r="E26">
        <v>3538234</v>
      </c>
      <c r="F26">
        <v>6.25</v>
      </c>
      <c r="G26">
        <v>1670983</v>
      </c>
      <c r="H26" t="s">
        <v>52</v>
      </c>
      <c r="I26" s="7">
        <v>2.117456610869171</v>
      </c>
      <c r="J26" s="7">
        <v>5060.6415271729275</v>
      </c>
    </row>
    <row r="27" spans="1:24" x14ac:dyDescent="0.25">
      <c r="A27" t="s">
        <v>38</v>
      </c>
      <c r="B27" t="s">
        <v>72</v>
      </c>
      <c r="C27" t="s">
        <v>60</v>
      </c>
      <c r="D27">
        <v>833774</v>
      </c>
      <c r="E27">
        <v>4201262</v>
      </c>
      <c r="F27">
        <v>6.26</v>
      </c>
      <c r="G27">
        <v>2098266</v>
      </c>
      <c r="H27" t="s">
        <v>52</v>
      </c>
      <c r="I27" s="7">
        <v>2.0022542423124619</v>
      </c>
      <c r="J27" s="7">
        <v>4772.6356057811545</v>
      </c>
      <c r="M27" s="1"/>
      <c r="N27" s="11" t="s">
        <v>75</v>
      </c>
      <c r="O27" s="10"/>
      <c r="P27" s="10"/>
    </row>
    <row r="28" spans="1:24" x14ac:dyDescent="0.25">
      <c r="A28" t="s">
        <v>38</v>
      </c>
      <c r="B28" t="s">
        <v>72</v>
      </c>
      <c r="C28" t="s">
        <v>61</v>
      </c>
      <c r="D28">
        <v>766246</v>
      </c>
      <c r="E28">
        <v>4960537</v>
      </c>
      <c r="F28">
        <v>6.26</v>
      </c>
      <c r="G28">
        <v>2174877</v>
      </c>
      <c r="H28" t="s">
        <v>52</v>
      </c>
      <c r="I28" s="7">
        <v>2.2808356518552544</v>
      </c>
      <c r="J28" s="7">
        <v>5469.089129638136</v>
      </c>
      <c r="M28" s="2" t="s">
        <v>28</v>
      </c>
      <c r="N28" s="2"/>
      <c r="O28" s="2"/>
      <c r="P28" s="2"/>
      <c r="Q28" s="2"/>
      <c r="R28" s="2"/>
      <c r="S28" s="3" t="s">
        <v>35</v>
      </c>
      <c r="T28" s="3"/>
      <c r="U28" s="3"/>
      <c r="V28" s="3"/>
      <c r="W28" s="3"/>
      <c r="X28" s="3"/>
    </row>
    <row r="29" spans="1:24" x14ac:dyDescent="0.25">
      <c r="A29" t="s">
        <v>38</v>
      </c>
      <c r="B29" t="s">
        <v>72</v>
      </c>
      <c r="C29" t="s">
        <v>62</v>
      </c>
      <c r="D29">
        <v>891775</v>
      </c>
      <c r="E29">
        <v>2345117</v>
      </c>
      <c r="F29">
        <v>6.26</v>
      </c>
      <c r="G29">
        <v>1570077</v>
      </c>
      <c r="H29" t="s">
        <v>52</v>
      </c>
      <c r="I29" s="7">
        <v>1.4936318409861427</v>
      </c>
      <c r="J29" s="7">
        <v>3501.0796024653564</v>
      </c>
      <c r="M29" s="2" t="s">
        <v>29</v>
      </c>
      <c r="N29" s="2" t="s">
        <v>30</v>
      </c>
      <c r="O29" s="2" t="s">
        <v>31</v>
      </c>
      <c r="P29" s="2" t="s">
        <v>32</v>
      </c>
      <c r="Q29" s="2" t="s">
        <v>33</v>
      </c>
      <c r="R29" s="2" t="s">
        <v>34</v>
      </c>
      <c r="S29" s="3" t="s">
        <v>29</v>
      </c>
      <c r="T29" s="3" t="s">
        <v>30</v>
      </c>
      <c r="U29" s="3" t="s">
        <v>31</v>
      </c>
      <c r="V29" s="3" t="s">
        <v>32</v>
      </c>
      <c r="W29" s="3" t="s">
        <v>33</v>
      </c>
      <c r="X29" s="3" t="s">
        <v>34</v>
      </c>
    </row>
    <row r="30" spans="1:24" x14ac:dyDescent="0.25">
      <c r="A30" t="s">
        <v>38</v>
      </c>
      <c r="B30" t="s">
        <v>72</v>
      </c>
      <c r="C30" t="s">
        <v>63</v>
      </c>
      <c r="D30">
        <v>785041</v>
      </c>
      <c r="E30">
        <v>2035161</v>
      </c>
      <c r="F30">
        <v>6.25</v>
      </c>
      <c r="G30">
        <v>2013918</v>
      </c>
      <c r="H30" t="s">
        <v>52</v>
      </c>
      <c r="I30" s="7">
        <v>1.0105480958013187</v>
      </c>
      <c r="J30" s="7">
        <v>2293.3702395032965</v>
      </c>
      <c r="M30" t="s">
        <v>39</v>
      </c>
      <c r="N30" s="7">
        <v>4013.3622050939844</v>
      </c>
      <c r="O30" s="7">
        <v>11643.747819232422</v>
      </c>
      <c r="P30" t="s">
        <v>39</v>
      </c>
      <c r="Q30" s="7">
        <v>5060.6415271729275</v>
      </c>
      <c r="R30" s="7">
        <v>18026.100304803276</v>
      </c>
      <c r="S30" t="s">
        <v>39</v>
      </c>
      <c r="T30" s="7">
        <v>2036.870667833912</v>
      </c>
      <c r="U30" s="7">
        <v>12652.112951470459</v>
      </c>
      <c r="V30" t="s">
        <v>39</v>
      </c>
      <c r="W30" s="7">
        <v>3501.0796024653564</v>
      </c>
      <c r="X30" s="7">
        <v>19664.695699397846</v>
      </c>
    </row>
    <row r="31" spans="1:24" x14ac:dyDescent="0.25">
      <c r="A31" t="s">
        <v>38</v>
      </c>
      <c r="B31" t="s">
        <v>72</v>
      </c>
      <c r="C31" t="s">
        <v>64</v>
      </c>
      <c r="D31">
        <v>2955876</v>
      </c>
      <c r="E31">
        <v>7044154</v>
      </c>
      <c r="F31">
        <v>6.25</v>
      </c>
      <c r="G31">
        <v>1651094</v>
      </c>
      <c r="H31" t="s">
        <v>52</v>
      </c>
      <c r="I31" s="7">
        <v>4.2663555194313592</v>
      </c>
      <c r="J31" s="7">
        <v>10432.888798578397</v>
      </c>
      <c r="M31" t="s">
        <v>39</v>
      </c>
      <c r="N31" s="7">
        <v>3066.5886838609767</v>
      </c>
      <c r="O31" s="7">
        <v>11383.760915240526</v>
      </c>
      <c r="P31" t="s">
        <v>39</v>
      </c>
      <c r="Q31" s="7">
        <v>4772.6356057811545</v>
      </c>
      <c r="R31" s="7">
        <v>17501.992526184949</v>
      </c>
      <c r="S31" t="s">
        <v>39</v>
      </c>
      <c r="T31" s="7">
        <v>2569.8402720169734</v>
      </c>
      <c r="U31" s="7">
        <v>12135.27027649189</v>
      </c>
      <c r="V31" t="s">
        <v>39</v>
      </c>
      <c r="W31" s="7">
        <v>2293.3702395032965</v>
      </c>
      <c r="X31" s="7">
        <v>19543.529586634315</v>
      </c>
    </row>
    <row r="32" spans="1:24" x14ac:dyDescent="0.25">
      <c r="A32" t="s">
        <v>38</v>
      </c>
      <c r="B32" t="s">
        <v>72</v>
      </c>
      <c r="C32" t="s">
        <v>65</v>
      </c>
      <c r="D32">
        <v>4453751</v>
      </c>
      <c r="E32">
        <v>16677424</v>
      </c>
      <c r="F32">
        <v>6.25</v>
      </c>
      <c r="G32">
        <v>2283440</v>
      </c>
      <c r="H32" t="s">
        <v>52</v>
      </c>
      <c r="I32" s="7">
        <v>7.3036401219213118</v>
      </c>
      <c r="J32" s="7">
        <v>18026.100304803276</v>
      </c>
      <c r="M32" t="s">
        <v>39</v>
      </c>
      <c r="N32" s="7">
        <v>2855.9697672497018</v>
      </c>
      <c r="O32" s="7">
        <v>11378.29172445238</v>
      </c>
      <c r="P32" t="s">
        <v>39</v>
      </c>
      <c r="Q32" s="7">
        <v>5469.089129638136</v>
      </c>
      <c r="R32" s="7">
        <v>20574.12642094538</v>
      </c>
      <c r="S32" t="s">
        <v>39</v>
      </c>
      <c r="T32" s="7">
        <v>5720.9720946332309</v>
      </c>
      <c r="U32" s="7">
        <v>10656.435142718183</v>
      </c>
      <c r="V32" t="s">
        <v>39</v>
      </c>
      <c r="W32" s="7">
        <v>10432.888798578397</v>
      </c>
      <c r="X32" s="7">
        <v>18343.604961038349</v>
      </c>
    </row>
    <row r="33" spans="1:24" x14ac:dyDescent="0.25">
      <c r="A33" t="s">
        <v>38</v>
      </c>
      <c r="B33" t="s">
        <v>72</v>
      </c>
      <c r="C33" t="s">
        <v>66</v>
      </c>
      <c r="D33">
        <v>7613129</v>
      </c>
      <c r="E33">
        <v>20003972</v>
      </c>
      <c r="F33">
        <v>6.25</v>
      </c>
      <c r="G33">
        <v>2819845</v>
      </c>
      <c r="H33" t="s">
        <v>52</v>
      </c>
      <c r="I33" s="7">
        <v>7.0939970104739798</v>
      </c>
      <c r="J33" s="7">
        <v>17501.992526184949</v>
      </c>
      <c r="L33" s="1" t="s">
        <v>36</v>
      </c>
      <c r="M33" s="7" t="e">
        <f>AVERAGE(M30:M32)</f>
        <v>#DIV/0!</v>
      </c>
      <c r="N33" s="7">
        <f t="shared" ref="N33:X33" si="2">AVERAGE(N30:N32)</f>
        <v>3311.9735520682211</v>
      </c>
      <c r="O33" s="7">
        <f t="shared" si="2"/>
        <v>11468.600152975108</v>
      </c>
      <c r="P33" s="7" t="e">
        <f t="shared" si="2"/>
        <v>#DIV/0!</v>
      </c>
      <c r="Q33" s="7">
        <f t="shared" si="2"/>
        <v>5100.788754197406</v>
      </c>
      <c r="R33" s="7">
        <f t="shared" si="2"/>
        <v>18700.739750644538</v>
      </c>
      <c r="S33" s="7" t="e">
        <f t="shared" si="2"/>
        <v>#DIV/0!</v>
      </c>
      <c r="T33" s="7">
        <f t="shared" si="2"/>
        <v>3442.5610114947053</v>
      </c>
      <c r="U33" s="7">
        <f t="shared" si="2"/>
        <v>11814.606123560176</v>
      </c>
      <c r="V33" s="7" t="e">
        <f t="shared" si="2"/>
        <v>#DIV/0!</v>
      </c>
      <c r="W33" s="7">
        <f t="shared" si="2"/>
        <v>5409.1128801823497</v>
      </c>
      <c r="X33" s="7">
        <f t="shared" si="2"/>
        <v>19183.94341569017</v>
      </c>
    </row>
    <row r="34" spans="1:24" x14ac:dyDescent="0.25">
      <c r="A34" t="s">
        <v>38</v>
      </c>
      <c r="B34" t="s">
        <v>72</v>
      </c>
      <c r="C34" t="s">
        <v>67</v>
      </c>
      <c r="D34">
        <v>3985040</v>
      </c>
      <c r="E34">
        <v>22472121</v>
      </c>
      <c r="F34">
        <v>6.25</v>
      </c>
      <c r="G34">
        <v>2700051</v>
      </c>
      <c r="H34" t="s">
        <v>52</v>
      </c>
      <c r="I34" s="7">
        <v>8.3228505683781524</v>
      </c>
      <c r="J34" s="7">
        <v>20574.12642094538</v>
      </c>
      <c r="L34" s="1" t="s">
        <v>37</v>
      </c>
      <c r="M34" s="7" t="e">
        <f>STDEV(M30:M32)</f>
        <v>#DIV/0!</v>
      </c>
      <c r="N34" s="7">
        <f t="shared" ref="N34:X34" si="3">STDEV(N30:N32)</f>
        <v>616.48164121374771</v>
      </c>
      <c r="O34" s="7">
        <f t="shared" si="3"/>
        <v>151.70697663095953</v>
      </c>
      <c r="P34" s="7" t="e">
        <f t="shared" si="3"/>
        <v>#DIV/0!</v>
      </c>
      <c r="Q34" s="7">
        <f t="shared" si="3"/>
        <v>349.95817978941147</v>
      </c>
      <c r="R34" s="7">
        <f t="shared" si="3"/>
        <v>1643.427958033976</v>
      </c>
      <c r="S34" s="7" t="e">
        <f t="shared" si="3"/>
        <v>#DIV/0!</v>
      </c>
      <c r="T34" s="7">
        <f t="shared" si="3"/>
        <v>1991.0755755551099</v>
      </c>
      <c r="U34" s="7">
        <f t="shared" si="3"/>
        <v>1035.7613640786817</v>
      </c>
      <c r="V34" s="7" t="e">
        <f t="shared" si="3"/>
        <v>#DIV/0!</v>
      </c>
      <c r="W34" s="7">
        <f t="shared" si="3"/>
        <v>4392.4234580739803</v>
      </c>
      <c r="X34" s="7">
        <f t="shared" si="3"/>
        <v>730.27176139812093</v>
      </c>
    </row>
    <row r="35" spans="1:24" x14ac:dyDescent="0.25">
      <c r="A35" t="s">
        <v>38</v>
      </c>
      <c r="B35" t="s">
        <v>72</v>
      </c>
      <c r="C35" t="s">
        <v>68</v>
      </c>
      <c r="D35">
        <v>4167712</v>
      </c>
      <c r="E35">
        <v>12933542</v>
      </c>
      <c r="F35">
        <v>6.25</v>
      </c>
      <c r="G35">
        <v>1625005</v>
      </c>
      <c r="H35" t="s">
        <v>52</v>
      </c>
      <c r="I35" s="7">
        <v>7.9590782797591393</v>
      </c>
      <c r="J35" s="7">
        <v>19664.695699397846</v>
      </c>
    </row>
    <row r="36" spans="1:24" x14ac:dyDescent="0.25">
      <c r="A36" t="s">
        <v>38</v>
      </c>
      <c r="B36" t="s">
        <v>72</v>
      </c>
      <c r="C36" t="s">
        <v>69</v>
      </c>
      <c r="D36">
        <v>4028317</v>
      </c>
      <c r="E36">
        <v>13025653</v>
      </c>
      <c r="F36">
        <v>6.24</v>
      </c>
      <c r="G36">
        <v>1646605</v>
      </c>
      <c r="H36" t="s">
        <v>52</v>
      </c>
      <c r="I36" s="7">
        <v>7.9106118346537269</v>
      </c>
      <c r="J36" s="7">
        <v>19543.529586634315</v>
      </c>
      <c r="M36" s="5" t="s">
        <v>51</v>
      </c>
      <c r="N36" s="4"/>
      <c r="O36" s="4"/>
    </row>
    <row r="37" spans="1:24" x14ac:dyDescent="0.25">
      <c r="A37" t="s">
        <v>38</v>
      </c>
      <c r="B37" t="s">
        <v>72</v>
      </c>
      <c r="C37" t="s">
        <v>70</v>
      </c>
      <c r="D37">
        <v>4672292</v>
      </c>
      <c r="E37">
        <v>14203635</v>
      </c>
      <c r="F37">
        <v>6.24</v>
      </c>
      <c r="G37">
        <v>1911495</v>
      </c>
      <c r="H37" t="s">
        <v>52</v>
      </c>
      <c r="I37" s="7">
        <v>7.43064198441534</v>
      </c>
      <c r="J37" s="7">
        <v>18343.604961038349</v>
      </c>
      <c r="M37" s="1" t="s">
        <v>29</v>
      </c>
      <c r="N37" s="6" t="s">
        <v>39</v>
      </c>
    </row>
    <row r="38" spans="1:24" x14ac:dyDescent="0.25">
      <c r="M38" s="1" t="s">
        <v>30</v>
      </c>
      <c r="N38" s="6">
        <f>(N33/T33)*100</f>
        <v>96.206676977097786</v>
      </c>
    </row>
    <row r="39" spans="1:24" x14ac:dyDescent="0.25">
      <c r="M39" s="1" t="s">
        <v>31</v>
      </c>
      <c r="N39" s="6">
        <f>(O33/U33)*100</f>
        <v>97.071371089594962</v>
      </c>
      <c r="R39" s="7"/>
      <c r="S39" s="7"/>
    </row>
    <row r="40" spans="1:24" x14ac:dyDescent="0.25">
      <c r="M40" s="1" t="s">
        <v>32</v>
      </c>
      <c r="N40" s="6" t="s">
        <v>39</v>
      </c>
    </row>
    <row r="41" spans="1:24" x14ac:dyDescent="0.25">
      <c r="M41" s="1" t="s">
        <v>33</v>
      </c>
      <c r="N41" s="6">
        <f>(Q33/W33)*100</f>
        <v>94.299913260923674</v>
      </c>
      <c r="R41" s="6"/>
    </row>
    <row r="42" spans="1:24" x14ac:dyDescent="0.25">
      <c r="M42" s="1" t="s">
        <v>34</v>
      </c>
      <c r="N42" s="6">
        <f>(R33/X33)*100</f>
        <v>97.481207827946221</v>
      </c>
    </row>
    <row r="44" spans="1:24" x14ac:dyDescent="0.25">
      <c r="M44" s="1" t="s">
        <v>36</v>
      </c>
      <c r="N44" s="9">
        <f>AVERAGE(N37:N42)</f>
        <v>96.264792288890661</v>
      </c>
    </row>
    <row r="45" spans="1:24" x14ac:dyDescent="0.25">
      <c r="M45" s="1" t="s">
        <v>37</v>
      </c>
      <c r="N45" s="9">
        <f>STDEV(N37:N42)</f>
        <v>1.4135490923453033</v>
      </c>
    </row>
    <row r="46" spans="1:24" x14ac:dyDescent="0.25">
      <c r="M46" s="1" t="s">
        <v>50</v>
      </c>
      <c r="N46" s="9">
        <f>(N45/N44)*100</f>
        <v>1.4683967614070597</v>
      </c>
    </row>
    <row r="48" spans="1:24" x14ac:dyDescent="0.25">
      <c r="M48" s="1"/>
      <c r="N48" s="9"/>
    </row>
    <row r="49" spans="13:14" x14ac:dyDescent="0.25">
      <c r="M49" s="1"/>
      <c r="N49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54652-144E-4A6B-A3F4-BBE0EE1E2B62}">
  <dimension ref="A1:X48"/>
  <sheetViews>
    <sheetView workbookViewId="0">
      <selection activeCell="C2" sqref="C2"/>
    </sheetView>
  </sheetViews>
  <sheetFormatPr defaultRowHeight="15" x14ac:dyDescent="0.25"/>
  <cols>
    <col min="2" max="2" width="21" customWidth="1"/>
    <col min="4" max="4" width="11.140625" customWidth="1"/>
    <col min="10" max="10" width="10.5703125" bestFit="1" customWidth="1"/>
    <col min="13" max="13" width="11.140625" customWidth="1"/>
    <col min="14" max="14" width="13.140625" customWidth="1"/>
    <col min="15" max="15" width="16.5703125" customWidth="1"/>
    <col min="16" max="16" width="11.140625" customWidth="1"/>
    <col min="17" max="17" width="12.140625" customWidth="1"/>
    <col min="18" max="18" width="12.42578125" customWidth="1"/>
    <col min="19" max="19" width="10.85546875" customWidth="1"/>
    <col min="20" max="20" width="11.7109375" customWidth="1"/>
    <col min="21" max="21" width="13.7109375" customWidth="1"/>
    <col min="22" max="22" width="12.28515625" customWidth="1"/>
    <col min="23" max="24" width="12.42578125" customWidth="1"/>
    <col min="25" max="25" width="9.140625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40</v>
      </c>
      <c r="B2" t="s">
        <v>72</v>
      </c>
      <c r="C2" t="s">
        <v>9</v>
      </c>
      <c r="D2">
        <v>15075007</v>
      </c>
      <c r="E2">
        <v>68299515</v>
      </c>
      <c r="F2">
        <v>7.53</v>
      </c>
      <c r="G2">
        <v>4881846</v>
      </c>
      <c r="H2" t="s">
        <v>52</v>
      </c>
      <c r="I2" s="7">
        <v>13.990509942345581</v>
      </c>
      <c r="J2" s="7">
        <v>349382.74855863949</v>
      </c>
      <c r="N2" s="11" t="s">
        <v>74</v>
      </c>
      <c r="O2" s="10"/>
    </row>
    <row r="3" spans="1:24" x14ac:dyDescent="0.25">
      <c r="A3" t="s">
        <v>40</v>
      </c>
      <c r="B3" t="s">
        <v>72</v>
      </c>
      <c r="C3" t="s">
        <v>10</v>
      </c>
      <c r="D3">
        <v>18410944</v>
      </c>
      <c r="E3">
        <v>78932166</v>
      </c>
      <c r="F3">
        <v>7.54</v>
      </c>
      <c r="G3">
        <v>4617048</v>
      </c>
      <c r="H3" t="s">
        <v>52</v>
      </c>
      <c r="I3" s="7">
        <v>17.095807970807321</v>
      </c>
      <c r="J3" s="7">
        <v>427015.19927018299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40</v>
      </c>
      <c r="B4" t="s">
        <v>72</v>
      </c>
      <c r="C4" t="s">
        <v>11</v>
      </c>
      <c r="D4">
        <v>19267454</v>
      </c>
      <c r="E4">
        <v>79549962</v>
      </c>
      <c r="F4">
        <v>7.54</v>
      </c>
      <c r="G4">
        <v>4711200</v>
      </c>
      <c r="H4" t="s">
        <v>52</v>
      </c>
      <c r="I4" s="7">
        <v>16.885286551197147</v>
      </c>
      <c r="J4" s="7">
        <v>421752.16377992864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40</v>
      </c>
      <c r="B5" t="s">
        <v>72</v>
      </c>
      <c r="C5" t="s">
        <v>12</v>
      </c>
      <c r="D5">
        <v>20287804</v>
      </c>
      <c r="E5">
        <v>76978612</v>
      </c>
      <c r="F5">
        <v>7.55</v>
      </c>
      <c r="G5">
        <v>5133011</v>
      </c>
      <c r="H5" t="s">
        <v>52</v>
      </c>
      <c r="I5" s="7">
        <v>14.996775187117269</v>
      </c>
      <c r="J5" s="7">
        <v>374539.37967793166</v>
      </c>
      <c r="M5" s="7">
        <v>13.990509942345581</v>
      </c>
      <c r="N5" s="7">
        <v>18.172999999999998</v>
      </c>
      <c r="O5" s="7">
        <v>21.571029570697537</v>
      </c>
      <c r="P5" s="7">
        <v>18.599449758340214</v>
      </c>
      <c r="Q5" s="7">
        <v>18.698293160373264</v>
      </c>
      <c r="R5" s="7">
        <v>26.163966208877834</v>
      </c>
      <c r="S5" s="7">
        <v>14.997</v>
      </c>
      <c r="T5" s="7">
        <v>14.996</v>
      </c>
      <c r="U5" s="7">
        <v>21.622</v>
      </c>
      <c r="V5" s="7">
        <v>17.135999999999999</v>
      </c>
      <c r="W5" s="7">
        <v>17.047000000000001</v>
      </c>
      <c r="X5" s="7">
        <v>26.96199765539183</v>
      </c>
    </row>
    <row r="6" spans="1:24" x14ac:dyDescent="0.25">
      <c r="A6" t="s">
        <v>40</v>
      </c>
      <c r="B6" t="s">
        <v>72</v>
      </c>
      <c r="C6" t="s">
        <v>13</v>
      </c>
      <c r="D6">
        <v>15905444</v>
      </c>
      <c r="E6">
        <v>45420184</v>
      </c>
      <c r="F6">
        <v>7.55</v>
      </c>
      <c r="G6">
        <v>2778798</v>
      </c>
      <c r="H6" t="s">
        <v>52</v>
      </c>
      <c r="I6" s="7">
        <v>16.345262951823056</v>
      </c>
      <c r="J6" s="7">
        <v>408251.57379557635</v>
      </c>
      <c r="M6" s="7">
        <v>17.095807970807321</v>
      </c>
      <c r="N6" s="7">
        <v>15.068</v>
      </c>
      <c r="O6" s="7">
        <v>20.066091100627691</v>
      </c>
      <c r="P6" s="7">
        <v>16.732473257332583</v>
      </c>
      <c r="Q6" s="7">
        <v>19.644294860613478</v>
      </c>
      <c r="R6" s="7">
        <v>23.037014800458891</v>
      </c>
      <c r="S6" s="7">
        <v>16.344999999999999</v>
      </c>
      <c r="T6" s="7">
        <v>15.486000000000001</v>
      </c>
      <c r="U6" s="7">
        <v>20.823</v>
      </c>
      <c r="V6" s="7">
        <v>16.108000000000001</v>
      </c>
      <c r="W6" s="7">
        <v>18.172999999999998</v>
      </c>
      <c r="X6" s="7">
        <v>25.896245912043266</v>
      </c>
    </row>
    <row r="7" spans="1:24" x14ac:dyDescent="0.25">
      <c r="A7" t="s">
        <v>40</v>
      </c>
      <c r="B7" t="s">
        <v>72</v>
      </c>
      <c r="C7" t="s">
        <v>14</v>
      </c>
      <c r="D7">
        <v>12098266</v>
      </c>
      <c r="E7">
        <v>46038185</v>
      </c>
      <c r="F7">
        <v>7.55</v>
      </c>
      <c r="G7">
        <v>2784418</v>
      </c>
      <c r="H7" t="s">
        <v>52</v>
      </c>
      <c r="I7" s="7">
        <v>16.534221873296321</v>
      </c>
      <c r="J7" s="7">
        <v>412975.546832408</v>
      </c>
      <c r="M7" s="7">
        <v>16.885286551197147</v>
      </c>
      <c r="N7" s="7">
        <v>14.015000000000001</v>
      </c>
      <c r="O7" s="7">
        <v>19.656793937724416</v>
      </c>
      <c r="P7" s="7">
        <v>16.099845757176844</v>
      </c>
      <c r="Q7" s="7">
        <v>18.305985120078056</v>
      </c>
      <c r="R7" s="7">
        <v>25.894986428034137</v>
      </c>
      <c r="S7" s="7">
        <v>16.533999999999999</v>
      </c>
      <c r="T7" s="7">
        <v>17.178999999999998</v>
      </c>
      <c r="U7" s="7">
        <v>21.952000000000002</v>
      </c>
      <c r="V7" s="7">
        <v>17.408000000000001</v>
      </c>
      <c r="W7" s="7">
        <v>20.678999999999998</v>
      </c>
      <c r="X7" s="7">
        <v>25.206439985456409</v>
      </c>
    </row>
    <row r="8" spans="1:24" x14ac:dyDescent="0.25">
      <c r="A8" t="s">
        <v>40</v>
      </c>
      <c r="B8" t="s">
        <v>72</v>
      </c>
      <c r="C8" t="s">
        <v>15</v>
      </c>
      <c r="D8">
        <v>10042925</v>
      </c>
      <c r="E8">
        <v>35620420</v>
      </c>
      <c r="F8">
        <v>7.55</v>
      </c>
      <c r="G8">
        <v>1960116</v>
      </c>
      <c r="H8" t="s">
        <v>52</v>
      </c>
      <c r="I8" s="7">
        <v>18.172608151762446</v>
      </c>
      <c r="J8" s="7">
        <v>453935.20379406115</v>
      </c>
      <c r="L8" s="1" t="s">
        <v>36</v>
      </c>
      <c r="M8" s="7">
        <f>AVERAGE(M5:M7)</f>
        <v>15.990534821450018</v>
      </c>
      <c r="N8" s="7">
        <f t="shared" ref="N8:X8" si="0">AVERAGE(N5:N7)</f>
        <v>15.752000000000001</v>
      </c>
      <c r="O8" s="7">
        <f t="shared" si="0"/>
        <v>20.431304869683213</v>
      </c>
      <c r="P8" s="7">
        <f t="shared" si="0"/>
        <v>17.143922924283213</v>
      </c>
      <c r="Q8" s="7">
        <f t="shared" si="0"/>
        <v>18.882857713688264</v>
      </c>
      <c r="R8" s="7">
        <f t="shared" si="0"/>
        <v>25.031989145790288</v>
      </c>
      <c r="S8" s="7">
        <f t="shared" si="0"/>
        <v>15.958666666666666</v>
      </c>
      <c r="T8" s="7">
        <f t="shared" si="0"/>
        <v>15.887</v>
      </c>
      <c r="U8" s="7">
        <f t="shared" si="0"/>
        <v>21.465666666666667</v>
      </c>
      <c r="V8" s="7">
        <f t="shared" si="0"/>
        <v>16.884</v>
      </c>
      <c r="W8" s="7">
        <f t="shared" si="0"/>
        <v>18.632999999999999</v>
      </c>
      <c r="X8" s="7">
        <f t="shared" si="0"/>
        <v>26.02156118429717</v>
      </c>
    </row>
    <row r="9" spans="1:24" x14ac:dyDescent="0.25">
      <c r="A9" t="s">
        <v>40</v>
      </c>
      <c r="B9" t="s">
        <v>72</v>
      </c>
      <c r="C9" t="s">
        <v>16</v>
      </c>
      <c r="D9">
        <v>13840789</v>
      </c>
      <c r="E9">
        <v>43570995</v>
      </c>
      <c r="F9">
        <v>7.55</v>
      </c>
      <c r="G9">
        <v>2891693</v>
      </c>
      <c r="H9" t="s">
        <v>52</v>
      </c>
      <c r="I9" s="7">
        <v>15.06764203530596</v>
      </c>
      <c r="J9" s="7">
        <v>376311.05088264897</v>
      </c>
      <c r="L9" s="1" t="s">
        <v>37</v>
      </c>
      <c r="M9" s="7">
        <f>STDEV(M5:M7)</f>
        <v>1.7352678337381251</v>
      </c>
      <c r="N9" s="7">
        <f t="shared" ref="N9:X9" si="1">STDEV(N5:N7)</f>
        <v>2.1617430467102383</v>
      </c>
      <c r="O9" s="7">
        <f t="shared" si="1"/>
        <v>1.0080229845925175</v>
      </c>
      <c r="P9" s="7">
        <f t="shared" si="1"/>
        <v>1.2996050022923582</v>
      </c>
      <c r="Q9" s="7">
        <f t="shared" si="1"/>
        <v>0.68797986609948969</v>
      </c>
      <c r="R9" s="7">
        <f t="shared" si="1"/>
        <v>1.7329251309631082</v>
      </c>
      <c r="S9" s="7">
        <f t="shared" si="1"/>
        <v>0.83817201893962823</v>
      </c>
      <c r="T9" s="7">
        <f t="shared" si="1"/>
        <v>1.1454138989902285</v>
      </c>
      <c r="U9" s="7">
        <f t="shared" si="1"/>
        <v>0.58050868497666241</v>
      </c>
      <c r="V9" s="7">
        <f t="shared" si="1"/>
        <v>0.68565880727953898</v>
      </c>
      <c r="W9" s="7">
        <f t="shared" si="1"/>
        <v>1.8591815403558622</v>
      </c>
      <c r="X9" s="7">
        <f t="shared" si="1"/>
        <v>0.88446233453569001</v>
      </c>
    </row>
    <row r="10" spans="1:24" x14ac:dyDescent="0.25">
      <c r="A10" t="s">
        <v>40</v>
      </c>
      <c r="B10" t="s">
        <v>72</v>
      </c>
      <c r="C10" t="s">
        <v>17</v>
      </c>
      <c r="D10">
        <v>17019370</v>
      </c>
      <c r="E10">
        <v>59535113</v>
      </c>
      <c r="F10">
        <v>7.55</v>
      </c>
      <c r="G10">
        <v>4247943</v>
      </c>
      <c r="H10" t="s">
        <v>52</v>
      </c>
      <c r="I10" s="7">
        <v>14.01504516421242</v>
      </c>
      <c r="J10" s="7">
        <v>349996.12910531048</v>
      </c>
    </row>
    <row r="11" spans="1:24" x14ac:dyDescent="0.25">
      <c r="A11" t="s">
        <v>40</v>
      </c>
      <c r="B11" t="s">
        <v>72</v>
      </c>
      <c r="C11" t="s">
        <v>18</v>
      </c>
      <c r="D11">
        <v>18077547</v>
      </c>
      <c r="E11">
        <v>65639363</v>
      </c>
      <c r="F11">
        <v>7.55</v>
      </c>
      <c r="G11">
        <v>4377256</v>
      </c>
      <c r="H11" t="s">
        <v>52</v>
      </c>
      <c r="I11" s="7">
        <v>14.995550408749226</v>
      </c>
      <c r="J11" s="7">
        <v>374508.7602187306</v>
      </c>
      <c r="M11" s="5" t="s">
        <v>51</v>
      </c>
      <c r="N11" s="4"/>
      <c r="O11" s="4"/>
    </row>
    <row r="12" spans="1:24" x14ac:dyDescent="0.25">
      <c r="A12" t="s">
        <v>40</v>
      </c>
      <c r="B12" t="s">
        <v>72</v>
      </c>
      <c r="C12" t="s">
        <v>19</v>
      </c>
      <c r="D12">
        <v>10708447</v>
      </c>
      <c r="E12">
        <v>38438012</v>
      </c>
      <c r="F12">
        <v>7.55</v>
      </c>
      <c r="G12">
        <v>2482051</v>
      </c>
      <c r="H12" t="s">
        <v>52</v>
      </c>
      <c r="I12" s="7">
        <v>15.486390892048552</v>
      </c>
      <c r="J12" s="7">
        <v>386779.77230121376</v>
      </c>
      <c r="M12" s="1" t="s">
        <v>29</v>
      </c>
      <c r="N12" s="6">
        <f>(M8/S8)*100</f>
        <v>100.19969183797738</v>
      </c>
    </row>
    <row r="13" spans="1:24" x14ac:dyDescent="0.25">
      <c r="A13" t="s">
        <v>40</v>
      </c>
      <c r="B13" t="s">
        <v>72</v>
      </c>
      <c r="C13" t="s">
        <v>20</v>
      </c>
      <c r="D13">
        <v>17053568</v>
      </c>
      <c r="E13">
        <v>60747396</v>
      </c>
      <c r="F13">
        <v>7.55</v>
      </c>
      <c r="G13">
        <v>3536094</v>
      </c>
      <c r="H13" t="s">
        <v>52</v>
      </c>
      <c r="I13" s="7">
        <v>17.179236751059218</v>
      </c>
      <c r="J13" s="7">
        <v>429100.91877648042</v>
      </c>
      <c r="M13" s="1" t="s">
        <v>30</v>
      </c>
      <c r="N13" s="6">
        <f>(N8/T8)*100</f>
        <v>99.150248630956128</v>
      </c>
    </row>
    <row r="14" spans="1:24" x14ac:dyDescent="0.25">
      <c r="A14" t="s">
        <v>40</v>
      </c>
      <c r="B14" t="s">
        <v>72</v>
      </c>
      <c r="C14" t="s">
        <v>21</v>
      </c>
      <c r="D14">
        <v>22224978</v>
      </c>
      <c r="E14">
        <v>86144942</v>
      </c>
      <c r="F14">
        <v>7.55</v>
      </c>
      <c r="G14">
        <v>3993548</v>
      </c>
      <c r="H14" t="s">
        <v>52</v>
      </c>
      <c r="I14" s="7">
        <v>21.571029570697537</v>
      </c>
      <c r="J14" s="7">
        <v>538895.73926743842</v>
      </c>
      <c r="M14" s="1" t="s">
        <v>31</v>
      </c>
      <c r="N14" s="6">
        <f>(O8/U8)*100</f>
        <v>95.18131995131705</v>
      </c>
    </row>
    <row r="15" spans="1:24" x14ac:dyDescent="0.25">
      <c r="A15" t="s">
        <v>40</v>
      </c>
      <c r="B15" t="s">
        <v>72</v>
      </c>
      <c r="C15" t="s">
        <v>22</v>
      </c>
      <c r="D15">
        <v>18794229</v>
      </c>
      <c r="E15">
        <v>68715426</v>
      </c>
      <c r="F15">
        <v>7.54</v>
      </c>
      <c r="G15">
        <v>3424455</v>
      </c>
      <c r="H15" t="s">
        <v>52</v>
      </c>
      <c r="I15" s="7">
        <v>20.066091100627691</v>
      </c>
      <c r="J15" s="7">
        <v>501272.27751569223</v>
      </c>
      <c r="M15" s="1" t="s">
        <v>32</v>
      </c>
      <c r="N15" s="6">
        <f>(P8/V8)*100</f>
        <v>101.53946294884632</v>
      </c>
    </row>
    <row r="16" spans="1:24" x14ac:dyDescent="0.25">
      <c r="A16" t="s">
        <v>40</v>
      </c>
      <c r="B16" t="s">
        <v>72</v>
      </c>
      <c r="C16" t="s">
        <v>23</v>
      </c>
      <c r="D16">
        <v>20349294</v>
      </c>
      <c r="E16">
        <v>82773973</v>
      </c>
      <c r="F16">
        <v>7.55</v>
      </c>
      <c r="G16">
        <v>4210960</v>
      </c>
      <c r="H16" t="s">
        <v>52</v>
      </c>
      <c r="I16" s="7">
        <v>19.656793937724416</v>
      </c>
      <c r="J16" s="7">
        <v>491039.84844311036</v>
      </c>
      <c r="M16" s="1" t="s">
        <v>33</v>
      </c>
      <c r="N16" s="6">
        <f>(Q8/W8)*100</f>
        <v>101.34094195077692</v>
      </c>
    </row>
    <row r="17" spans="1:24" x14ac:dyDescent="0.25">
      <c r="A17" t="s">
        <v>40</v>
      </c>
      <c r="B17" t="s">
        <v>72</v>
      </c>
      <c r="C17" t="s">
        <v>24</v>
      </c>
      <c r="D17">
        <v>21922736</v>
      </c>
      <c r="E17">
        <v>82188135</v>
      </c>
      <c r="F17">
        <v>7.55</v>
      </c>
      <c r="G17">
        <v>3801190</v>
      </c>
      <c r="H17" t="s">
        <v>52</v>
      </c>
      <c r="I17" s="7">
        <v>21.621685577411284</v>
      </c>
      <c r="J17" s="7">
        <v>540162.13943528209</v>
      </c>
      <c r="M17" s="1" t="s">
        <v>34</v>
      </c>
      <c r="N17" s="6">
        <f>(R8/X8)*100</f>
        <v>96.19710734687186</v>
      </c>
    </row>
    <row r="18" spans="1:24" x14ac:dyDescent="0.25">
      <c r="A18" t="s">
        <v>40</v>
      </c>
      <c r="B18" t="s">
        <v>72</v>
      </c>
      <c r="C18" t="s">
        <v>25</v>
      </c>
      <c r="D18">
        <v>18678005</v>
      </c>
      <c r="E18">
        <v>65310470</v>
      </c>
      <c r="F18">
        <v>7.54</v>
      </c>
      <c r="G18">
        <v>3136403</v>
      </c>
      <c r="H18" t="s">
        <v>52</v>
      </c>
      <c r="I18" s="7">
        <v>20.823366767599701</v>
      </c>
      <c r="J18" s="7">
        <v>520204.16918999248</v>
      </c>
    </row>
    <row r="19" spans="1:24" x14ac:dyDescent="0.25">
      <c r="A19" t="s">
        <v>40</v>
      </c>
      <c r="B19" t="s">
        <v>72</v>
      </c>
      <c r="C19" t="s">
        <v>26</v>
      </c>
      <c r="D19">
        <v>21266205</v>
      </c>
      <c r="E19">
        <v>78898912</v>
      </c>
      <c r="F19">
        <v>7.55</v>
      </c>
      <c r="G19">
        <v>3594076</v>
      </c>
      <c r="H19" t="s">
        <v>52</v>
      </c>
      <c r="I19" s="7">
        <v>21.952488483827274</v>
      </c>
      <c r="J19" s="7">
        <v>548432.21209568181</v>
      </c>
      <c r="M19" s="1" t="s">
        <v>36</v>
      </c>
      <c r="N19" s="9">
        <f>AVERAGE(N12:N17)</f>
        <v>98.934795444457606</v>
      </c>
    </row>
    <row r="20" spans="1:24" x14ac:dyDescent="0.25">
      <c r="A20" t="s">
        <v>40</v>
      </c>
      <c r="B20" t="s">
        <v>72</v>
      </c>
      <c r="C20" t="s">
        <v>53</v>
      </c>
      <c r="D20">
        <v>9532332</v>
      </c>
      <c r="E20">
        <v>62561351</v>
      </c>
      <c r="F20">
        <v>7.57</v>
      </c>
      <c r="G20">
        <v>3363613</v>
      </c>
      <c r="H20" t="s">
        <v>52</v>
      </c>
      <c r="I20" s="7">
        <v>18.599449758340214</v>
      </c>
      <c r="J20" s="7">
        <v>464606.24395850528</v>
      </c>
      <c r="M20" s="1" t="s">
        <v>37</v>
      </c>
      <c r="N20" s="9">
        <f>STDEV(N12:N17)</f>
        <v>2.6759570690678989</v>
      </c>
    </row>
    <row r="21" spans="1:24" x14ac:dyDescent="0.25">
      <c r="A21" t="s">
        <v>40</v>
      </c>
      <c r="B21" t="s">
        <v>72</v>
      </c>
      <c r="C21" t="s">
        <v>54</v>
      </c>
      <c r="D21">
        <v>12794444</v>
      </c>
      <c r="E21">
        <v>52169576</v>
      </c>
      <c r="F21">
        <v>7.57</v>
      </c>
      <c r="G21">
        <v>3117864</v>
      </c>
      <c r="H21" t="s">
        <v>52</v>
      </c>
      <c r="I21" s="7">
        <v>16.732473257332583</v>
      </c>
      <c r="J21" s="7">
        <v>417931.83143331454</v>
      </c>
      <c r="M21" s="1" t="s">
        <v>50</v>
      </c>
      <c r="N21" s="9">
        <f>(N20/N19)*100</f>
        <v>2.7047683851231006</v>
      </c>
    </row>
    <row r="22" spans="1:24" x14ac:dyDescent="0.25">
      <c r="A22" t="s">
        <v>40</v>
      </c>
      <c r="B22" t="s">
        <v>72</v>
      </c>
      <c r="C22" t="s">
        <v>55</v>
      </c>
      <c r="D22">
        <v>13050209</v>
      </c>
      <c r="E22">
        <v>52002051</v>
      </c>
      <c r="F22">
        <v>7.57</v>
      </c>
      <c r="G22">
        <v>3229972</v>
      </c>
      <c r="H22" t="s">
        <v>52</v>
      </c>
      <c r="I22" s="7">
        <v>16.099845757176844</v>
      </c>
      <c r="J22" s="7">
        <v>402116.14392942109</v>
      </c>
    </row>
    <row r="23" spans="1:24" x14ac:dyDescent="0.25">
      <c r="A23" t="s">
        <v>40</v>
      </c>
      <c r="B23" t="s">
        <v>72</v>
      </c>
      <c r="C23" t="s">
        <v>56</v>
      </c>
      <c r="D23">
        <v>13192843</v>
      </c>
      <c r="E23">
        <v>47988224</v>
      </c>
      <c r="F23">
        <v>7.57</v>
      </c>
      <c r="G23">
        <v>2800513</v>
      </c>
      <c r="H23" t="s">
        <v>52</v>
      </c>
      <c r="I23" s="7">
        <v>17.135511957987696</v>
      </c>
      <c r="J23" s="7">
        <v>428007.79894969234</v>
      </c>
      <c r="M23" s="1"/>
      <c r="N23" s="9"/>
    </row>
    <row r="24" spans="1:24" x14ac:dyDescent="0.25">
      <c r="A24" t="s">
        <v>40</v>
      </c>
      <c r="B24" t="s">
        <v>72</v>
      </c>
      <c r="C24" t="s">
        <v>57</v>
      </c>
      <c r="D24">
        <v>13927643</v>
      </c>
      <c r="E24">
        <v>50690833</v>
      </c>
      <c r="F24">
        <v>7.57</v>
      </c>
      <c r="G24">
        <v>3146935</v>
      </c>
      <c r="H24" t="s">
        <v>52</v>
      </c>
      <c r="I24" s="7">
        <v>16.108001277433438</v>
      </c>
      <c r="J24" s="7">
        <v>402320.0319358359</v>
      </c>
      <c r="M24" s="1"/>
      <c r="N24" s="9"/>
    </row>
    <row r="25" spans="1:24" x14ac:dyDescent="0.25">
      <c r="A25" t="s">
        <v>40</v>
      </c>
      <c r="B25" t="s">
        <v>72</v>
      </c>
      <c r="C25" t="s">
        <v>58</v>
      </c>
      <c r="D25">
        <v>12709822</v>
      </c>
      <c r="E25">
        <v>45375651</v>
      </c>
      <c r="F25">
        <v>7.58</v>
      </c>
      <c r="G25">
        <v>2606636</v>
      </c>
      <c r="H25" t="s">
        <v>52</v>
      </c>
      <c r="I25" s="7">
        <v>17.407743543785937</v>
      </c>
      <c r="J25" s="7">
        <v>434813.5885946484</v>
      </c>
    </row>
    <row r="26" spans="1:24" x14ac:dyDescent="0.25">
      <c r="A26" t="s">
        <v>40</v>
      </c>
      <c r="B26" t="s">
        <v>72</v>
      </c>
      <c r="C26" t="s">
        <v>59</v>
      </c>
      <c r="D26">
        <v>9729564</v>
      </c>
      <c r="E26">
        <v>31244530</v>
      </c>
      <c r="F26">
        <v>7.57</v>
      </c>
      <c r="G26">
        <v>1670983</v>
      </c>
      <c r="H26" t="s">
        <v>52</v>
      </c>
      <c r="I26" s="7">
        <v>18.698293160373264</v>
      </c>
      <c r="J26" s="7">
        <v>467077.32900933159</v>
      </c>
      <c r="M26" s="1"/>
      <c r="N26" s="11" t="s">
        <v>75</v>
      </c>
      <c r="O26" s="10"/>
      <c r="P26" s="10"/>
    </row>
    <row r="27" spans="1:24" x14ac:dyDescent="0.25">
      <c r="A27" t="s">
        <v>40</v>
      </c>
      <c r="B27" t="s">
        <v>72</v>
      </c>
      <c r="C27" t="s">
        <v>60</v>
      </c>
      <c r="D27">
        <v>9124248</v>
      </c>
      <c r="E27">
        <v>41218956</v>
      </c>
      <c r="F27">
        <v>7.57</v>
      </c>
      <c r="G27">
        <v>2098266</v>
      </c>
      <c r="H27" t="s">
        <v>52</v>
      </c>
      <c r="I27" s="7">
        <v>19.644294860613478</v>
      </c>
      <c r="J27" s="7">
        <v>490727.37151533691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40</v>
      </c>
      <c r="B28" t="s">
        <v>72</v>
      </c>
      <c r="C28" t="s">
        <v>61</v>
      </c>
      <c r="D28">
        <v>9095914</v>
      </c>
      <c r="E28">
        <v>39813266</v>
      </c>
      <c r="F28">
        <v>7.57</v>
      </c>
      <c r="G28">
        <v>2174877</v>
      </c>
      <c r="H28" t="s">
        <v>52</v>
      </c>
      <c r="I28" s="7">
        <v>18.305985120078056</v>
      </c>
      <c r="J28" s="7">
        <v>457269.62800195138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40</v>
      </c>
      <c r="B29" t="s">
        <v>72</v>
      </c>
      <c r="C29" t="s">
        <v>62</v>
      </c>
      <c r="D29">
        <v>7461474</v>
      </c>
      <c r="E29">
        <v>26764859</v>
      </c>
      <c r="F29">
        <v>7.57</v>
      </c>
      <c r="G29">
        <v>1570077</v>
      </c>
      <c r="H29" t="s">
        <v>52</v>
      </c>
      <c r="I29" s="7">
        <v>17.04684483627236</v>
      </c>
      <c r="J29" s="7">
        <v>425791.12090680894</v>
      </c>
      <c r="M29" s="7">
        <v>349382.74855863949</v>
      </c>
      <c r="N29" s="7">
        <v>453935.20379406115</v>
      </c>
      <c r="O29" s="7">
        <v>538895.73926743842</v>
      </c>
      <c r="P29" s="7">
        <v>464606.24395850528</v>
      </c>
      <c r="Q29" s="7">
        <v>467077.32900933159</v>
      </c>
      <c r="R29" s="7">
        <v>653719.15522194584</v>
      </c>
      <c r="S29" s="7">
        <v>374539.37967793166</v>
      </c>
      <c r="T29" s="7">
        <v>374508.7602187306</v>
      </c>
      <c r="U29" s="7">
        <v>540162.13943528209</v>
      </c>
      <c r="V29" s="7">
        <v>428007.79894969234</v>
      </c>
      <c r="W29" s="7">
        <v>425791.12090680894</v>
      </c>
      <c r="X29" s="7">
        <v>673669.9413847957</v>
      </c>
    </row>
    <row r="30" spans="1:24" x14ac:dyDescent="0.25">
      <c r="A30" t="s">
        <v>40</v>
      </c>
      <c r="B30" t="s">
        <v>72</v>
      </c>
      <c r="C30" t="s">
        <v>63</v>
      </c>
      <c r="D30">
        <v>10722343</v>
      </c>
      <c r="E30">
        <v>36599584</v>
      </c>
      <c r="F30">
        <v>7.57</v>
      </c>
      <c r="G30">
        <v>2013918</v>
      </c>
      <c r="H30" t="s">
        <v>52</v>
      </c>
      <c r="I30" s="7">
        <v>18.173323839401604</v>
      </c>
      <c r="J30" s="7">
        <v>453953.09598504007</v>
      </c>
      <c r="M30" s="7">
        <v>427015.19927018299</v>
      </c>
      <c r="N30" s="7">
        <v>376311.05088264897</v>
      </c>
      <c r="O30" s="7">
        <v>501272.27751569223</v>
      </c>
      <c r="P30" s="7">
        <v>417931.83143331454</v>
      </c>
      <c r="Q30" s="7">
        <v>490727.37151533691</v>
      </c>
      <c r="R30" s="7">
        <v>575545.37001147226</v>
      </c>
      <c r="S30" s="7">
        <v>408251.57379557635</v>
      </c>
      <c r="T30" s="7">
        <v>386779.77230121376</v>
      </c>
      <c r="U30" s="7">
        <v>520204.16918999248</v>
      </c>
      <c r="V30" s="7">
        <v>402320.0319358359</v>
      </c>
      <c r="W30" s="7">
        <v>453953.09598504007</v>
      </c>
      <c r="X30" s="7">
        <v>647026.14780108165</v>
      </c>
    </row>
    <row r="31" spans="1:24" x14ac:dyDescent="0.25">
      <c r="A31" t="s">
        <v>40</v>
      </c>
      <c r="B31" t="s">
        <v>72</v>
      </c>
      <c r="C31" t="s">
        <v>64</v>
      </c>
      <c r="D31">
        <v>9182404</v>
      </c>
      <c r="E31">
        <v>34142248</v>
      </c>
      <c r="F31">
        <v>7.57</v>
      </c>
      <c r="G31">
        <v>1651094</v>
      </c>
      <c r="H31" t="s">
        <v>52</v>
      </c>
      <c r="I31" s="7">
        <v>20.678561002583741</v>
      </c>
      <c r="J31" s="7">
        <v>516584.02506459347</v>
      </c>
      <c r="M31" s="7">
        <v>421752.16377992864</v>
      </c>
      <c r="N31" s="7">
        <v>349996.12910531048</v>
      </c>
      <c r="O31" s="7">
        <v>491039.84844311036</v>
      </c>
      <c r="P31" s="7">
        <v>402116.14392942109</v>
      </c>
      <c r="Q31" s="7">
        <v>457269.62800195138</v>
      </c>
      <c r="R31" s="7">
        <v>646994.66070085333</v>
      </c>
      <c r="S31" s="7">
        <v>412975.546832408</v>
      </c>
      <c r="T31" s="7">
        <v>429100.91877648042</v>
      </c>
      <c r="U31" s="7">
        <v>548432.21209568181</v>
      </c>
      <c r="V31" s="7">
        <v>434813.5885946484</v>
      </c>
      <c r="W31" s="7">
        <v>516584.02506459347</v>
      </c>
      <c r="X31" s="7">
        <v>629780.99963641015</v>
      </c>
    </row>
    <row r="32" spans="1:24" x14ac:dyDescent="0.25">
      <c r="A32" t="s">
        <v>40</v>
      </c>
      <c r="B32" t="s">
        <v>72</v>
      </c>
      <c r="C32" t="s">
        <v>65</v>
      </c>
      <c r="D32">
        <v>16597293</v>
      </c>
      <c r="E32">
        <v>59743847</v>
      </c>
      <c r="F32">
        <v>7.57</v>
      </c>
      <c r="G32">
        <v>2283440</v>
      </c>
      <c r="H32" t="s">
        <v>52</v>
      </c>
      <c r="I32" s="7">
        <v>26.163966208877834</v>
      </c>
      <c r="J32" s="7">
        <v>653719.15522194584</v>
      </c>
      <c r="L32" s="1" t="s">
        <v>36</v>
      </c>
      <c r="M32" s="7">
        <f>AVERAGE(M29:M31)</f>
        <v>399383.37053625035</v>
      </c>
      <c r="N32" s="7">
        <f t="shared" ref="N32:X32" si="2">AVERAGE(N29:N31)</f>
        <v>393414.12792734016</v>
      </c>
      <c r="O32" s="7">
        <f t="shared" si="2"/>
        <v>510402.62174208026</v>
      </c>
      <c r="P32" s="7">
        <f t="shared" si="2"/>
        <v>428218.0731070803</v>
      </c>
      <c r="Q32" s="7">
        <f t="shared" si="2"/>
        <v>471691.44284220663</v>
      </c>
      <c r="R32" s="7">
        <f t="shared" si="2"/>
        <v>625419.72864475718</v>
      </c>
      <c r="S32" s="7">
        <f t="shared" si="2"/>
        <v>398588.83343530534</v>
      </c>
      <c r="T32" s="7">
        <f t="shared" si="2"/>
        <v>396796.48376547493</v>
      </c>
      <c r="U32" s="7">
        <f t="shared" si="2"/>
        <v>536266.17357365217</v>
      </c>
      <c r="V32" s="7">
        <f t="shared" si="2"/>
        <v>421713.80649339221</v>
      </c>
      <c r="W32" s="7">
        <f t="shared" si="2"/>
        <v>465442.7473188141</v>
      </c>
      <c r="X32" s="7">
        <f t="shared" si="2"/>
        <v>650159.02960742917</v>
      </c>
    </row>
    <row r="33" spans="1:24" x14ac:dyDescent="0.25">
      <c r="A33" t="s">
        <v>40</v>
      </c>
      <c r="B33" t="s">
        <v>72</v>
      </c>
      <c r="C33" t="s">
        <v>66</v>
      </c>
      <c r="D33">
        <v>17603869</v>
      </c>
      <c r="E33">
        <v>64960811</v>
      </c>
      <c r="F33">
        <v>7.56</v>
      </c>
      <c r="G33">
        <v>2819845</v>
      </c>
      <c r="H33" t="s">
        <v>52</v>
      </c>
      <c r="I33" s="7">
        <v>23.037014800458891</v>
      </c>
      <c r="J33" s="7">
        <v>575545.37001147226</v>
      </c>
      <c r="L33" s="1" t="s">
        <v>37</v>
      </c>
      <c r="M33" s="7">
        <f>STDEV(M29:M31)</f>
        <v>43381.695843453119</v>
      </c>
      <c r="N33" s="7">
        <f t="shared" ref="N33:X33" si="3">STDEV(N29:N31)</f>
        <v>54039.052962519039</v>
      </c>
      <c r="O33" s="7">
        <f t="shared" si="3"/>
        <v>25200.574614812962</v>
      </c>
      <c r="P33" s="7">
        <f t="shared" si="3"/>
        <v>32490.125057308931</v>
      </c>
      <c r="Q33" s="7">
        <f t="shared" si="3"/>
        <v>17199.496652487232</v>
      </c>
      <c r="R33" s="7">
        <f t="shared" si="3"/>
        <v>43323.128274077688</v>
      </c>
      <c r="S33" s="7">
        <f t="shared" si="3"/>
        <v>20960.943438553026</v>
      </c>
      <c r="T33" s="7">
        <f t="shared" si="3"/>
        <v>28641.348177369728</v>
      </c>
      <c r="U33" s="7">
        <f t="shared" si="3"/>
        <v>14511.702659150616</v>
      </c>
      <c r="V33" s="7">
        <f t="shared" si="3"/>
        <v>17136.760541737076</v>
      </c>
      <c r="W33" s="7">
        <f t="shared" si="3"/>
        <v>46474.153323970677</v>
      </c>
      <c r="X33" s="7">
        <f t="shared" si="3"/>
        <v>22111.558363392265</v>
      </c>
    </row>
    <row r="34" spans="1:24" x14ac:dyDescent="0.25">
      <c r="A34" t="s">
        <v>40</v>
      </c>
      <c r="B34" t="s">
        <v>72</v>
      </c>
      <c r="C34" t="s">
        <v>67</v>
      </c>
      <c r="D34">
        <v>15551077</v>
      </c>
      <c r="E34">
        <v>69917784</v>
      </c>
      <c r="F34">
        <v>7.56</v>
      </c>
      <c r="G34">
        <v>2700051</v>
      </c>
      <c r="H34" t="s">
        <v>52</v>
      </c>
      <c r="I34" s="7">
        <v>25.894986428034137</v>
      </c>
      <c r="J34" s="7">
        <v>646994.66070085333</v>
      </c>
    </row>
    <row r="35" spans="1:24" x14ac:dyDescent="0.25">
      <c r="A35" t="s">
        <v>40</v>
      </c>
      <c r="B35" t="s">
        <v>72</v>
      </c>
      <c r="C35" t="s">
        <v>68</v>
      </c>
      <c r="D35">
        <v>11643021</v>
      </c>
      <c r="E35">
        <v>43813381</v>
      </c>
      <c r="F35">
        <v>7.56</v>
      </c>
      <c r="G35">
        <v>1625005</v>
      </c>
      <c r="H35" t="s">
        <v>52</v>
      </c>
      <c r="I35" s="7">
        <v>26.96199765539183</v>
      </c>
      <c r="J35" s="7">
        <v>673669.9413847957</v>
      </c>
      <c r="M35" s="5" t="s">
        <v>51</v>
      </c>
      <c r="N35" s="4"/>
      <c r="O35" s="4"/>
    </row>
    <row r="36" spans="1:24" x14ac:dyDescent="0.25">
      <c r="A36" t="s">
        <v>40</v>
      </c>
      <c r="B36" t="s">
        <v>72</v>
      </c>
      <c r="C36" t="s">
        <v>69</v>
      </c>
      <c r="D36">
        <v>12127554</v>
      </c>
      <c r="E36">
        <v>42640888</v>
      </c>
      <c r="F36">
        <v>7.56</v>
      </c>
      <c r="G36">
        <v>1646605</v>
      </c>
      <c r="H36" t="s">
        <v>52</v>
      </c>
      <c r="I36" s="7">
        <v>25.896245912043266</v>
      </c>
      <c r="J36" s="7">
        <v>647026.14780108165</v>
      </c>
      <c r="M36" s="1" t="s">
        <v>29</v>
      </c>
      <c r="N36" s="6">
        <f>(M32/S32)*100</f>
        <v>100.19933752134931</v>
      </c>
    </row>
    <row r="37" spans="1:24" x14ac:dyDescent="0.25">
      <c r="A37" t="s">
        <v>40</v>
      </c>
      <c r="B37" t="s">
        <v>72</v>
      </c>
      <c r="C37" t="s">
        <v>70</v>
      </c>
      <c r="D37">
        <v>12605397</v>
      </c>
      <c r="E37">
        <v>48181984</v>
      </c>
      <c r="F37">
        <v>7.55</v>
      </c>
      <c r="G37">
        <v>1911495</v>
      </c>
      <c r="H37" t="s">
        <v>52</v>
      </c>
      <c r="I37" s="7">
        <v>25.206439985456409</v>
      </c>
      <c r="J37" s="7">
        <v>629780.99963641015</v>
      </c>
      <c r="M37" s="1" t="s">
        <v>30</v>
      </c>
      <c r="N37" s="6">
        <f>(N32/T32)*100</f>
        <v>99.147584220999832</v>
      </c>
    </row>
    <row r="38" spans="1:24" x14ac:dyDescent="0.25">
      <c r="M38" s="1" t="s">
        <v>31</v>
      </c>
      <c r="N38" s="6">
        <f>(O32/U32)*100</f>
        <v>95.177105492368014</v>
      </c>
      <c r="R38" s="7"/>
      <c r="S38" s="7"/>
    </row>
    <row r="39" spans="1:24" x14ac:dyDescent="0.25">
      <c r="M39" s="1" t="s">
        <v>32</v>
      </c>
      <c r="N39" s="6">
        <f>(P32/V32)*100</f>
        <v>101.54234139682832</v>
      </c>
    </row>
    <row r="40" spans="1:24" x14ac:dyDescent="0.25">
      <c r="M40" s="1" t="s">
        <v>33</v>
      </c>
      <c r="N40" s="6">
        <f>(Q32/W32)*100</f>
        <v>101.34252720863913</v>
      </c>
      <c r="R40" s="6"/>
    </row>
    <row r="41" spans="1:24" x14ac:dyDescent="0.25">
      <c r="M41" s="1" t="s">
        <v>34</v>
      </c>
      <c r="N41" s="6">
        <f>(R32/X32)*100</f>
        <v>96.194884661125172</v>
      </c>
    </row>
    <row r="43" spans="1:24" x14ac:dyDescent="0.25">
      <c r="M43" s="1" t="s">
        <v>36</v>
      </c>
      <c r="N43" s="9">
        <f>AVERAGE(N36:N41)</f>
        <v>98.933963416884964</v>
      </c>
    </row>
    <row r="44" spans="1:24" x14ac:dyDescent="0.25">
      <c r="M44" s="1" t="s">
        <v>37</v>
      </c>
      <c r="N44" s="9">
        <f>STDEV(N36:N41)</f>
        <v>2.6783634776729839</v>
      </c>
    </row>
    <row r="45" spans="1:24" x14ac:dyDescent="0.25">
      <c r="M45" s="1" t="s">
        <v>50</v>
      </c>
      <c r="N45" s="9">
        <f>(N44/N43)*100</f>
        <v>2.7072234702525524</v>
      </c>
    </row>
    <row r="47" spans="1:24" x14ac:dyDescent="0.25">
      <c r="M47" s="1"/>
      <c r="N47" s="9"/>
    </row>
    <row r="48" spans="1:24" x14ac:dyDescent="0.25">
      <c r="M48" s="1"/>
      <c r="N48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4CF74-84EE-417E-AA6B-89C05CAA27B0}">
  <dimension ref="A1:X48"/>
  <sheetViews>
    <sheetView topLeftCell="C1" workbookViewId="0">
      <selection activeCell="M47" sqref="M47:N48"/>
    </sheetView>
  </sheetViews>
  <sheetFormatPr defaultRowHeight="15" x14ac:dyDescent="0.25"/>
  <cols>
    <col min="2" max="2" width="20.140625" customWidth="1"/>
    <col min="7" max="7" width="12.42578125" customWidth="1"/>
    <col min="12" max="12" width="9.5703125" bestFit="1" customWidth="1"/>
    <col min="13" max="13" width="12.5703125" customWidth="1"/>
    <col min="14" max="23" width="9.5703125" bestFit="1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41</v>
      </c>
      <c r="B2" t="s">
        <v>72</v>
      </c>
      <c r="C2" t="s">
        <v>9</v>
      </c>
      <c r="D2">
        <v>2663</v>
      </c>
      <c r="E2">
        <v>26178</v>
      </c>
      <c r="F2">
        <v>5.67</v>
      </c>
      <c r="G2">
        <v>1657401</v>
      </c>
      <c r="H2" t="s">
        <v>52</v>
      </c>
      <c r="I2" s="7">
        <v>1.5794608546754827E-2</v>
      </c>
      <c r="J2" s="7">
        <v>124.94608546754826</v>
      </c>
      <c r="N2" s="11" t="s">
        <v>74</v>
      </c>
      <c r="O2" s="10"/>
      <c r="P2" s="10"/>
    </row>
    <row r="3" spans="1:24" x14ac:dyDescent="0.25">
      <c r="A3" t="s">
        <v>41</v>
      </c>
      <c r="B3" t="s">
        <v>72</v>
      </c>
      <c r="C3" t="s">
        <v>10</v>
      </c>
      <c r="D3">
        <v>2417</v>
      </c>
      <c r="E3">
        <v>19992</v>
      </c>
      <c r="F3">
        <v>5.67</v>
      </c>
      <c r="G3">
        <v>1585864</v>
      </c>
      <c r="H3" t="s">
        <v>52</v>
      </c>
      <c r="I3" s="7">
        <v>1.2606377343832763E-2</v>
      </c>
      <c r="J3" s="7">
        <v>93.063773438327615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41</v>
      </c>
      <c r="B4" t="s">
        <v>72</v>
      </c>
      <c r="C4" t="s">
        <v>11</v>
      </c>
      <c r="D4">
        <v>3050</v>
      </c>
      <c r="E4">
        <v>21986</v>
      </c>
      <c r="F4">
        <v>5.68</v>
      </c>
      <c r="G4">
        <v>1604526</v>
      </c>
      <c r="H4" t="s">
        <v>52</v>
      </c>
      <c r="I4" s="7">
        <v>1.3702489084003625E-2</v>
      </c>
      <c r="J4" s="7">
        <v>104.02489084003624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41</v>
      </c>
      <c r="B5" t="s">
        <v>72</v>
      </c>
      <c r="C5" t="s">
        <v>12</v>
      </c>
      <c r="D5">
        <v>9942</v>
      </c>
      <c r="E5">
        <v>22869</v>
      </c>
      <c r="F5">
        <v>5.68</v>
      </c>
      <c r="G5">
        <v>1538865</v>
      </c>
      <c r="H5" t="s">
        <v>52</v>
      </c>
      <c r="I5" s="7">
        <v>1.4860952715150451E-2</v>
      </c>
      <c r="J5" s="7">
        <v>115.60952715150451</v>
      </c>
      <c r="M5" s="7">
        <v>1.5794608546754827E-2</v>
      </c>
      <c r="N5" s="7">
        <v>4.7290104756093299E-2</v>
      </c>
      <c r="O5" s="7">
        <v>5.9342945341741844E-2</v>
      </c>
      <c r="P5" s="7">
        <v>1.8308210165819842E-2</v>
      </c>
      <c r="Q5" s="7">
        <v>5.0254670339934054E-2</v>
      </c>
      <c r="R5" s="7">
        <v>5.5710597811617711E-2</v>
      </c>
      <c r="S5" s="7">
        <v>1.4999999999999999E-2</v>
      </c>
      <c r="T5" s="7">
        <v>3.2000000000000001E-2</v>
      </c>
      <c r="U5" s="7">
        <v>6.7000000000000004E-2</v>
      </c>
      <c r="V5" s="7">
        <v>1.7999999999999999E-2</v>
      </c>
      <c r="W5" s="7">
        <v>3.5000000000000003E-2</v>
      </c>
      <c r="X5" s="7">
        <v>6.6000000000000003E-2</v>
      </c>
    </row>
    <row r="6" spans="1:24" x14ac:dyDescent="0.25">
      <c r="A6" t="s">
        <v>41</v>
      </c>
      <c r="B6" t="s">
        <v>72</v>
      </c>
      <c r="C6" t="s">
        <v>13</v>
      </c>
      <c r="D6">
        <v>7460</v>
      </c>
      <c r="E6">
        <v>18782</v>
      </c>
      <c r="F6">
        <v>5.68</v>
      </c>
      <c r="G6">
        <v>1535139</v>
      </c>
      <c r="H6" t="s">
        <v>52</v>
      </c>
      <c r="I6" s="7">
        <v>1.2234722718919915E-2</v>
      </c>
      <c r="J6" s="7">
        <v>89.34722718919916</v>
      </c>
      <c r="M6" s="7">
        <v>1.2606377343832763E-2</v>
      </c>
      <c r="N6" s="7">
        <v>4.228043218161831E-2</v>
      </c>
      <c r="O6" s="7">
        <v>5.728374337722289E-2</v>
      </c>
      <c r="P6" s="7">
        <v>1.7672504929499379E-2</v>
      </c>
      <c r="Q6" s="7">
        <v>5.2687673473593377E-2</v>
      </c>
      <c r="R6" s="7">
        <v>5.9442914894748212E-2</v>
      </c>
      <c r="S6" s="7">
        <v>1.2E-2</v>
      </c>
      <c r="T6" s="7">
        <v>3.1E-2</v>
      </c>
      <c r="U6" s="7">
        <v>5.7000000000000002E-2</v>
      </c>
      <c r="V6" s="7">
        <v>1.9E-2</v>
      </c>
      <c r="W6" s="7">
        <v>3.5999999999999997E-2</v>
      </c>
      <c r="X6" s="7">
        <v>6.0999999999999999E-2</v>
      </c>
    </row>
    <row r="7" spans="1:24" x14ac:dyDescent="0.25">
      <c r="A7" t="s">
        <v>41</v>
      </c>
      <c r="B7" t="s">
        <v>72</v>
      </c>
      <c r="C7" t="s">
        <v>14</v>
      </c>
      <c r="D7">
        <v>8804</v>
      </c>
      <c r="E7">
        <v>22023</v>
      </c>
      <c r="F7">
        <v>5.68</v>
      </c>
      <c r="G7">
        <v>1544253</v>
      </c>
      <c r="H7" t="s">
        <v>52</v>
      </c>
      <c r="I7" s="7">
        <v>1.4261264184042381E-2</v>
      </c>
      <c r="J7" s="7">
        <v>109.61264184042381</v>
      </c>
      <c r="M7" s="7">
        <v>1.3702489084003625E-2</v>
      </c>
      <c r="N7" s="7">
        <v>4.4263754561558635E-2</v>
      </c>
      <c r="O7" s="7">
        <v>4.579829357728022E-2</v>
      </c>
      <c r="P7" s="7">
        <v>1.8995548945013433E-2</v>
      </c>
      <c r="Q7" s="7">
        <v>5.0356205159172211E-2</v>
      </c>
      <c r="R7" s="7">
        <v>5.5110822627994251E-2</v>
      </c>
      <c r="S7" s="7">
        <v>1.4E-2</v>
      </c>
      <c r="T7" s="7">
        <v>7.6999999999999999E-2</v>
      </c>
      <c r="U7" s="7">
        <v>4.8000000000000001E-2</v>
      </c>
      <c r="V7" s="7">
        <v>1.9E-2</v>
      </c>
      <c r="W7" s="7">
        <v>7.8E-2</v>
      </c>
      <c r="X7" s="7">
        <v>4.9000000000000002E-2</v>
      </c>
    </row>
    <row r="8" spans="1:24" x14ac:dyDescent="0.25">
      <c r="A8" t="s">
        <v>41</v>
      </c>
      <c r="B8" t="s">
        <v>72</v>
      </c>
      <c r="C8" t="s">
        <v>15</v>
      </c>
      <c r="D8">
        <v>8535</v>
      </c>
      <c r="E8">
        <v>70369</v>
      </c>
      <c r="F8">
        <v>5.69</v>
      </c>
      <c r="G8">
        <v>1488028</v>
      </c>
      <c r="H8" t="s">
        <v>52</v>
      </c>
      <c r="I8" s="7">
        <v>4.7290104756093299E-2</v>
      </c>
      <c r="J8" s="7">
        <v>439.90104756093297</v>
      </c>
      <c r="L8" s="1" t="s">
        <v>36</v>
      </c>
      <c r="M8" s="7">
        <f>AVERAGE(M5:M7)</f>
        <v>1.4034491658197071E-2</v>
      </c>
      <c r="N8" s="7">
        <f t="shared" ref="N8:X8" si="0">AVERAGE(N5:N7)</f>
        <v>4.4611430499756743E-2</v>
      </c>
      <c r="O8" s="7">
        <f t="shared" si="0"/>
        <v>5.4141660765414983E-2</v>
      </c>
      <c r="P8" s="7">
        <f t="shared" si="0"/>
        <v>1.8325421346777549E-2</v>
      </c>
      <c r="Q8" s="7">
        <f t="shared" si="0"/>
        <v>5.1099516324233214E-2</v>
      </c>
      <c r="R8" s="7">
        <f t="shared" si="0"/>
        <v>5.675477844478672E-2</v>
      </c>
      <c r="S8" s="7">
        <f t="shared" si="0"/>
        <v>1.3666666666666667E-2</v>
      </c>
      <c r="T8" s="7">
        <f t="shared" si="0"/>
        <v>4.6666666666666669E-2</v>
      </c>
      <c r="U8" s="7">
        <f t="shared" si="0"/>
        <v>5.7333333333333326E-2</v>
      </c>
      <c r="V8" s="7">
        <f t="shared" si="0"/>
        <v>1.8666666666666665E-2</v>
      </c>
      <c r="W8" s="7">
        <f t="shared" si="0"/>
        <v>4.9666666666666671E-2</v>
      </c>
      <c r="X8" s="7">
        <f t="shared" si="0"/>
        <v>5.8666666666666666E-2</v>
      </c>
    </row>
    <row r="9" spans="1:24" x14ac:dyDescent="0.25">
      <c r="A9" t="s">
        <v>41</v>
      </c>
      <c r="B9" t="s">
        <v>72</v>
      </c>
      <c r="C9" t="s">
        <v>16</v>
      </c>
      <c r="D9">
        <v>17068</v>
      </c>
      <c r="E9">
        <v>69616</v>
      </c>
      <c r="F9">
        <v>5.69</v>
      </c>
      <c r="G9">
        <v>1646530</v>
      </c>
      <c r="H9" t="s">
        <v>52</v>
      </c>
      <c r="I9" s="7">
        <v>4.228043218161831E-2</v>
      </c>
      <c r="J9" s="7">
        <v>389.80432181618312</v>
      </c>
      <c r="L9" s="1" t="s">
        <v>37</v>
      </c>
      <c r="M9" s="7">
        <f>STDEV(M5:M7)</f>
        <v>1.6198375945676699E-3</v>
      </c>
      <c r="N9" s="7">
        <f t="shared" ref="N9:X9" si="1">STDEV(N5:N7)</f>
        <v>2.5228681583394658E-3</v>
      </c>
      <c r="O9" s="7">
        <f t="shared" si="1"/>
        <v>7.2985553508692754E-3</v>
      </c>
      <c r="P9" s="7">
        <f t="shared" si="1"/>
        <v>6.616899087256489E-4</v>
      </c>
      <c r="Q9" s="7">
        <f t="shared" si="1"/>
        <v>1.376321066531091E-3</v>
      </c>
      <c r="R9" s="7">
        <f t="shared" si="1"/>
        <v>2.3472304420169956E-3</v>
      </c>
      <c r="S9" s="7">
        <f t="shared" si="1"/>
        <v>1.5275252316519464E-3</v>
      </c>
      <c r="T9" s="7">
        <f t="shared" si="1"/>
        <v>2.6274195198584736E-2</v>
      </c>
      <c r="U9" s="7">
        <f t="shared" si="1"/>
        <v>9.504384952922237E-3</v>
      </c>
      <c r="V9" s="7">
        <f t="shared" si="1"/>
        <v>5.7735026918962623E-4</v>
      </c>
      <c r="W9" s="7">
        <f t="shared" si="1"/>
        <v>2.4542480178933269E-2</v>
      </c>
      <c r="X9" s="7">
        <f t="shared" si="1"/>
        <v>8.7368949480541719E-3</v>
      </c>
    </row>
    <row r="10" spans="1:24" x14ac:dyDescent="0.25">
      <c r="A10" t="s">
        <v>41</v>
      </c>
      <c r="B10" t="s">
        <v>72</v>
      </c>
      <c r="C10" t="s">
        <v>17</v>
      </c>
      <c r="D10">
        <v>14003</v>
      </c>
      <c r="E10">
        <v>72838</v>
      </c>
      <c r="F10">
        <v>5.68</v>
      </c>
      <c r="G10">
        <v>1645545</v>
      </c>
      <c r="H10" t="s">
        <v>52</v>
      </c>
      <c r="I10" s="7">
        <v>4.4263754561558635E-2</v>
      </c>
      <c r="J10" s="7">
        <v>409.63754561558636</v>
      </c>
    </row>
    <row r="11" spans="1:24" x14ac:dyDescent="0.25">
      <c r="A11" t="s">
        <v>41</v>
      </c>
      <c r="B11" t="s">
        <v>72</v>
      </c>
      <c r="C11" t="s">
        <v>18</v>
      </c>
      <c r="D11">
        <v>22226</v>
      </c>
      <c r="E11">
        <v>51839</v>
      </c>
      <c r="F11">
        <v>5.69</v>
      </c>
      <c r="G11">
        <v>1611862</v>
      </c>
      <c r="H11" t="s">
        <v>52</v>
      </c>
      <c r="I11" s="7">
        <v>3.2160941817599771E-2</v>
      </c>
      <c r="J11" s="7">
        <v>288.60941817599769</v>
      </c>
      <c r="M11" s="5" t="s">
        <v>51</v>
      </c>
      <c r="N11" s="4"/>
      <c r="O11" s="4"/>
    </row>
    <row r="12" spans="1:24" x14ac:dyDescent="0.25">
      <c r="A12" t="s">
        <v>41</v>
      </c>
      <c r="B12" t="s">
        <v>72</v>
      </c>
      <c r="C12" t="s">
        <v>19</v>
      </c>
      <c r="D12">
        <v>20484</v>
      </c>
      <c r="E12">
        <v>47583</v>
      </c>
      <c r="F12">
        <v>5.69</v>
      </c>
      <c r="G12">
        <v>1517080</v>
      </c>
      <c r="H12" t="s">
        <v>52</v>
      </c>
      <c r="I12" s="7">
        <v>3.1364858807709547E-2</v>
      </c>
      <c r="J12" s="7">
        <v>280.64858807709544</v>
      </c>
      <c r="M12" s="1" t="s">
        <v>29</v>
      </c>
      <c r="N12" s="6">
        <f>(M8/S8)*100</f>
        <v>102.69140237705174</v>
      </c>
    </row>
    <row r="13" spans="1:24" x14ac:dyDescent="0.25">
      <c r="A13" t="s">
        <v>41</v>
      </c>
      <c r="B13" t="s">
        <v>72</v>
      </c>
      <c r="C13" t="s">
        <v>20</v>
      </c>
      <c r="D13">
        <v>53261</v>
      </c>
      <c r="E13">
        <v>114738</v>
      </c>
      <c r="F13">
        <v>5.68</v>
      </c>
      <c r="G13">
        <v>1497203</v>
      </c>
      <c r="H13" t="s">
        <v>52</v>
      </c>
      <c r="I13" s="7">
        <v>7.6634898540812429E-2</v>
      </c>
      <c r="J13" s="7">
        <v>733.34898540812424</v>
      </c>
      <c r="M13" s="1" t="s">
        <v>30</v>
      </c>
      <c r="N13" s="6">
        <f>(N8/T8)*100</f>
        <v>95.595922499478732</v>
      </c>
    </row>
    <row r="14" spans="1:24" x14ac:dyDescent="0.25">
      <c r="A14" t="s">
        <v>41</v>
      </c>
      <c r="B14" t="s">
        <v>72</v>
      </c>
      <c r="C14" t="s">
        <v>21</v>
      </c>
      <c r="D14">
        <v>29667</v>
      </c>
      <c r="E14">
        <v>94081</v>
      </c>
      <c r="F14">
        <v>5.68</v>
      </c>
      <c r="G14">
        <v>1585378</v>
      </c>
      <c r="H14" t="s">
        <v>52</v>
      </c>
      <c r="I14" s="7">
        <v>5.9342945341741844E-2</v>
      </c>
      <c r="J14" s="7">
        <v>560.42945341741847</v>
      </c>
      <c r="M14" s="1" t="s">
        <v>31</v>
      </c>
      <c r="N14" s="6">
        <f>(O8/U8)*100</f>
        <v>94.433129242002892</v>
      </c>
    </row>
    <row r="15" spans="1:24" x14ac:dyDescent="0.25">
      <c r="A15" t="s">
        <v>41</v>
      </c>
      <c r="B15" t="s">
        <v>72</v>
      </c>
      <c r="C15" t="s">
        <v>22</v>
      </c>
      <c r="D15">
        <v>15117</v>
      </c>
      <c r="E15">
        <v>92820</v>
      </c>
      <c r="F15">
        <v>5.69</v>
      </c>
      <c r="G15">
        <v>1620355</v>
      </c>
      <c r="H15" t="s">
        <v>52</v>
      </c>
      <c r="I15" s="7">
        <v>5.728374337722289E-2</v>
      </c>
      <c r="J15" s="7">
        <v>539.83743377222891</v>
      </c>
      <c r="M15" s="1" t="s">
        <v>32</v>
      </c>
      <c r="N15" s="6">
        <f>(P8/V8)*100</f>
        <v>98.171900072022595</v>
      </c>
    </row>
    <row r="16" spans="1:24" x14ac:dyDescent="0.25">
      <c r="A16" t="s">
        <v>41</v>
      </c>
      <c r="B16" t="s">
        <v>72</v>
      </c>
      <c r="C16" t="s">
        <v>23</v>
      </c>
      <c r="D16">
        <v>10927</v>
      </c>
      <c r="E16">
        <v>75476</v>
      </c>
      <c r="F16">
        <v>5.69</v>
      </c>
      <c r="G16">
        <v>1648009</v>
      </c>
      <c r="H16" t="s">
        <v>52</v>
      </c>
      <c r="I16" s="7">
        <v>4.579829357728022E-2</v>
      </c>
      <c r="J16" s="7">
        <v>424.98293577280219</v>
      </c>
      <c r="M16" s="1" t="s">
        <v>33</v>
      </c>
      <c r="N16" s="6">
        <f>(Q8/W8)*100</f>
        <v>102.8849321964427</v>
      </c>
    </row>
    <row r="17" spans="1:24" x14ac:dyDescent="0.25">
      <c r="A17" t="s">
        <v>41</v>
      </c>
      <c r="B17" t="s">
        <v>72</v>
      </c>
      <c r="C17" t="s">
        <v>24</v>
      </c>
      <c r="D17">
        <v>47873</v>
      </c>
      <c r="E17">
        <v>102621</v>
      </c>
      <c r="F17">
        <v>5.68</v>
      </c>
      <c r="G17">
        <v>1528430</v>
      </c>
      <c r="H17" t="s">
        <v>52</v>
      </c>
      <c r="I17" s="7">
        <v>6.7141445797321439E-2</v>
      </c>
      <c r="J17" s="7">
        <v>638.41445797321444</v>
      </c>
      <c r="M17" s="1" t="s">
        <v>34</v>
      </c>
      <c r="N17" s="6">
        <f>(R8/X8)*100</f>
        <v>96.741099621795541</v>
      </c>
    </row>
    <row r="18" spans="1:24" x14ac:dyDescent="0.25">
      <c r="A18" t="s">
        <v>41</v>
      </c>
      <c r="B18" t="s">
        <v>72</v>
      </c>
      <c r="C18" t="s">
        <v>25</v>
      </c>
      <c r="D18">
        <v>38315</v>
      </c>
      <c r="E18">
        <v>84245</v>
      </c>
      <c r="F18">
        <v>5.69</v>
      </c>
      <c r="G18">
        <v>1465162</v>
      </c>
      <c r="H18" t="s">
        <v>52</v>
      </c>
      <c r="I18" s="7">
        <v>5.7498761229133707E-2</v>
      </c>
      <c r="J18" s="7">
        <v>541.98761229133709</v>
      </c>
    </row>
    <row r="19" spans="1:24" x14ac:dyDescent="0.25">
      <c r="A19" t="s">
        <v>41</v>
      </c>
      <c r="B19" t="s">
        <v>72</v>
      </c>
      <c r="C19" t="s">
        <v>26</v>
      </c>
      <c r="D19">
        <v>33477</v>
      </c>
      <c r="E19">
        <v>73305</v>
      </c>
      <c r="F19">
        <v>5.69</v>
      </c>
      <c r="G19">
        <v>1542625</v>
      </c>
      <c r="H19" t="s">
        <v>52</v>
      </c>
      <c r="I19" s="7">
        <v>4.7519649947330038E-2</v>
      </c>
      <c r="J19" s="7">
        <v>442.19649947330038</v>
      </c>
      <c r="M19" s="1" t="s">
        <v>36</v>
      </c>
      <c r="N19" s="9">
        <f>AVERAGE(N12:N17)</f>
        <v>98.419731001465706</v>
      </c>
    </row>
    <row r="20" spans="1:24" x14ac:dyDescent="0.25">
      <c r="A20" t="s">
        <v>41</v>
      </c>
      <c r="B20" t="s">
        <v>72</v>
      </c>
      <c r="C20" t="s">
        <v>53</v>
      </c>
      <c r="D20">
        <v>4342</v>
      </c>
      <c r="E20">
        <v>29039</v>
      </c>
      <c r="F20">
        <v>5.69</v>
      </c>
      <c r="G20">
        <v>1586119</v>
      </c>
      <c r="H20" t="s">
        <v>52</v>
      </c>
      <c r="I20" s="7">
        <v>1.8308210165819842E-2</v>
      </c>
      <c r="J20" s="7">
        <v>150.08210165819841</v>
      </c>
      <c r="M20" s="1" t="s">
        <v>37</v>
      </c>
      <c r="N20" s="9">
        <f>STDEV(N12:N17)</f>
        <v>3.6036456422759735</v>
      </c>
    </row>
    <row r="21" spans="1:24" x14ac:dyDescent="0.25">
      <c r="A21" t="s">
        <v>41</v>
      </c>
      <c r="B21" t="s">
        <v>72</v>
      </c>
      <c r="C21" t="s">
        <v>54</v>
      </c>
      <c r="D21">
        <v>3116</v>
      </c>
      <c r="E21">
        <v>25660</v>
      </c>
      <c r="F21">
        <v>5.7</v>
      </c>
      <c r="G21">
        <v>1451973</v>
      </c>
      <c r="H21" t="s">
        <v>52</v>
      </c>
      <c r="I21" s="7">
        <v>1.7672504929499379E-2</v>
      </c>
      <c r="J21" s="7">
        <v>143.72504929499377</v>
      </c>
      <c r="M21" s="1" t="s">
        <v>50</v>
      </c>
      <c r="N21" s="9">
        <f>(N20/N19)*100</f>
        <v>3.6615073071296105</v>
      </c>
    </row>
    <row r="22" spans="1:24" x14ac:dyDescent="0.25">
      <c r="A22" t="s">
        <v>41</v>
      </c>
      <c r="B22" t="s">
        <v>72</v>
      </c>
      <c r="C22" t="s">
        <v>55</v>
      </c>
      <c r="D22">
        <v>3366</v>
      </c>
      <c r="E22">
        <v>29195</v>
      </c>
      <c r="F22">
        <v>5.69</v>
      </c>
      <c r="G22">
        <v>1536939</v>
      </c>
      <c r="H22" t="s">
        <v>52</v>
      </c>
      <c r="I22" s="7">
        <v>1.8995548945013433E-2</v>
      </c>
      <c r="J22" s="7">
        <v>156.95548945013431</v>
      </c>
    </row>
    <row r="23" spans="1:24" x14ac:dyDescent="0.25">
      <c r="A23" t="s">
        <v>41</v>
      </c>
      <c r="B23" t="s">
        <v>72</v>
      </c>
      <c r="C23" t="s">
        <v>56</v>
      </c>
      <c r="D23">
        <v>9152</v>
      </c>
      <c r="E23">
        <v>24533</v>
      </c>
      <c r="F23">
        <v>5.69</v>
      </c>
      <c r="G23">
        <v>1385501</v>
      </c>
      <c r="H23" t="s">
        <v>52</v>
      </c>
      <c r="I23" s="7">
        <v>1.7706952214397536E-2</v>
      </c>
      <c r="J23" s="7">
        <v>144.06952214397535</v>
      </c>
      <c r="M23" s="1"/>
      <c r="N23" s="9"/>
    </row>
    <row r="24" spans="1:24" x14ac:dyDescent="0.25">
      <c r="A24" t="s">
        <v>41</v>
      </c>
      <c r="B24" t="s">
        <v>72</v>
      </c>
      <c r="C24" t="s">
        <v>57</v>
      </c>
      <c r="D24">
        <v>11253</v>
      </c>
      <c r="E24">
        <v>28434</v>
      </c>
      <c r="F24">
        <v>5.7</v>
      </c>
      <c r="G24">
        <v>1483669</v>
      </c>
      <c r="H24" t="s">
        <v>52</v>
      </c>
      <c r="I24" s="7">
        <v>1.9164651954040962E-2</v>
      </c>
      <c r="J24" s="7">
        <v>158.6465195404096</v>
      </c>
      <c r="M24" s="1"/>
      <c r="N24" s="9"/>
    </row>
    <row r="25" spans="1:24" x14ac:dyDescent="0.25">
      <c r="A25" t="s">
        <v>41</v>
      </c>
      <c r="B25" t="s">
        <v>72</v>
      </c>
      <c r="C25" t="s">
        <v>58</v>
      </c>
      <c r="D25">
        <v>9069</v>
      </c>
      <c r="E25">
        <v>25250</v>
      </c>
      <c r="F25">
        <v>5.7</v>
      </c>
      <c r="G25">
        <v>1357648</v>
      </c>
      <c r="H25" t="s">
        <v>52</v>
      </c>
      <c r="I25" s="7">
        <v>1.8598340659729179E-2</v>
      </c>
      <c r="J25" s="7">
        <v>152.98340659729178</v>
      </c>
    </row>
    <row r="26" spans="1:24" x14ac:dyDescent="0.25">
      <c r="A26" t="s">
        <v>41</v>
      </c>
      <c r="B26" t="s">
        <v>72</v>
      </c>
      <c r="C26" t="s">
        <v>59</v>
      </c>
      <c r="D26">
        <v>9937</v>
      </c>
      <c r="E26">
        <v>72638</v>
      </c>
      <c r="F26">
        <v>5.69</v>
      </c>
      <c r="G26">
        <v>1445398</v>
      </c>
      <c r="H26" t="s">
        <v>52</v>
      </c>
      <c r="I26" s="7">
        <v>5.0254670339934054E-2</v>
      </c>
      <c r="J26" s="7">
        <v>469.54670339934057</v>
      </c>
      <c r="M26" s="1"/>
      <c r="N26" s="11" t="s">
        <v>75</v>
      </c>
      <c r="O26" s="10"/>
      <c r="P26" s="10"/>
    </row>
    <row r="27" spans="1:24" x14ac:dyDescent="0.25">
      <c r="A27" t="s">
        <v>41</v>
      </c>
      <c r="B27" t="s">
        <v>72</v>
      </c>
      <c r="C27" t="s">
        <v>60</v>
      </c>
      <c r="D27">
        <v>18930</v>
      </c>
      <c r="E27">
        <v>81815</v>
      </c>
      <c r="F27">
        <v>5.69</v>
      </c>
      <c r="G27">
        <v>1552830</v>
      </c>
      <c r="H27" t="s">
        <v>52</v>
      </c>
      <c r="I27" s="7">
        <v>5.2687673473593377E-2</v>
      </c>
      <c r="J27" s="7">
        <v>493.87673473593378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41</v>
      </c>
      <c r="B28" t="s">
        <v>72</v>
      </c>
      <c r="C28" t="s">
        <v>61</v>
      </c>
      <c r="D28">
        <v>14820</v>
      </c>
      <c r="E28">
        <v>77887</v>
      </c>
      <c r="F28">
        <v>5.69</v>
      </c>
      <c r="G28">
        <v>1546721</v>
      </c>
      <c r="H28" t="s">
        <v>52</v>
      </c>
      <c r="I28" s="7">
        <v>5.0356205159172211E-2</v>
      </c>
      <c r="J28" s="7">
        <v>470.56205159172214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41</v>
      </c>
      <c r="B29" t="s">
        <v>72</v>
      </c>
      <c r="C29" t="s">
        <v>62</v>
      </c>
      <c r="D29">
        <v>22325</v>
      </c>
      <c r="E29">
        <v>53644</v>
      </c>
      <c r="F29">
        <v>5.69</v>
      </c>
      <c r="G29">
        <v>1532799</v>
      </c>
      <c r="H29" t="s">
        <v>52</v>
      </c>
      <c r="I29" s="7">
        <v>3.4997413229001323E-2</v>
      </c>
      <c r="J29" s="7">
        <v>316.97413229001324</v>
      </c>
      <c r="M29" s="7">
        <v>124.94608546754826</v>
      </c>
      <c r="N29" s="7">
        <v>439.90104756093297</v>
      </c>
      <c r="O29" s="7">
        <v>560.42945341741847</v>
      </c>
      <c r="P29" s="7">
        <v>150.08210165819841</v>
      </c>
      <c r="Q29" s="7">
        <v>469.54670339934057</v>
      </c>
      <c r="R29" s="7">
        <v>524.10597811617708</v>
      </c>
      <c r="S29" s="7">
        <v>115.60952715150451</v>
      </c>
      <c r="T29" s="7">
        <v>288.60941817599769</v>
      </c>
      <c r="U29" s="7">
        <v>638.41445797321444</v>
      </c>
      <c r="V29" s="7">
        <v>144.06952214397535</v>
      </c>
      <c r="W29" s="7">
        <v>316.97413229001324</v>
      </c>
      <c r="X29" s="7">
        <v>624.05979274752508</v>
      </c>
    </row>
    <row r="30" spans="1:24" x14ac:dyDescent="0.25">
      <c r="A30" t="s">
        <v>41</v>
      </c>
      <c r="B30" t="s">
        <v>72</v>
      </c>
      <c r="C30" t="s">
        <v>63</v>
      </c>
      <c r="D30">
        <v>21264</v>
      </c>
      <c r="E30">
        <v>49409</v>
      </c>
      <c r="F30">
        <v>5.69</v>
      </c>
      <c r="G30">
        <v>1368088</v>
      </c>
      <c r="H30" t="s">
        <v>52</v>
      </c>
      <c r="I30" s="7">
        <v>3.6115366847746633E-2</v>
      </c>
      <c r="J30" s="7">
        <v>328.15366847746634</v>
      </c>
      <c r="M30" s="7">
        <v>93.063773438327615</v>
      </c>
      <c r="N30" s="7">
        <v>389.80432181618312</v>
      </c>
      <c r="O30" s="7">
        <v>539.83743377222891</v>
      </c>
      <c r="P30" s="7">
        <v>143.72504929499377</v>
      </c>
      <c r="Q30" s="7">
        <v>493.87673473593378</v>
      </c>
      <c r="R30" s="7">
        <v>561.42914894748208</v>
      </c>
      <c r="S30" s="7">
        <v>89.34722718919916</v>
      </c>
      <c r="T30" s="7">
        <v>280.64858807709544</v>
      </c>
      <c r="U30" s="7">
        <v>541.98761229133709</v>
      </c>
      <c r="V30" s="7">
        <v>158.6465195404096</v>
      </c>
      <c r="W30" s="7">
        <v>328.15366847746634</v>
      </c>
      <c r="X30" s="7">
        <v>573.70017451741273</v>
      </c>
    </row>
    <row r="31" spans="1:24" x14ac:dyDescent="0.25">
      <c r="A31" t="s">
        <v>41</v>
      </c>
      <c r="B31" t="s">
        <v>72</v>
      </c>
      <c r="C31" t="s">
        <v>64</v>
      </c>
      <c r="D31">
        <v>47031</v>
      </c>
      <c r="E31">
        <v>112155</v>
      </c>
      <c r="F31">
        <v>5.69</v>
      </c>
      <c r="G31">
        <v>1439565</v>
      </c>
      <c r="H31" t="s">
        <v>52</v>
      </c>
      <c r="I31" s="7">
        <v>7.7908951662481379E-2</v>
      </c>
      <c r="J31" s="7">
        <v>746.08951662481377</v>
      </c>
      <c r="M31" s="7">
        <v>104.02489084003624</v>
      </c>
      <c r="N31" s="7">
        <v>409.63754561558636</v>
      </c>
      <c r="O31" s="7">
        <v>424.98293577280219</v>
      </c>
      <c r="P31" s="7">
        <v>156.95548945013431</v>
      </c>
      <c r="Q31" s="7">
        <v>470.56205159172214</v>
      </c>
      <c r="R31" s="7">
        <v>518.10822627994253</v>
      </c>
      <c r="S31" s="7">
        <v>109.61264184042381</v>
      </c>
      <c r="T31" s="7">
        <v>733.34898540812424</v>
      </c>
      <c r="U31" s="7">
        <v>442.19649947330038</v>
      </c>
      <c r="V31" s="7">
        <v>152.98340659729178</v>
      </c>
      <c r="W31" s="7">
        <v>746.08951662481377</v>
      </c>
      <c r="X31" s="7">
        <v>460.10665288068901</v>
      </c>
    </row>
    <row r="32" spans="1:24" x14ac:dyDescent="0.25">
      <c r="A32" t="s">
        <v>41</v>
      </c>
      <c r="B32" t="s">
        <v>72</v>
      </c>
      <c r="C32" t="s">
        <v>65</v>
      </c>
      <c r="D32">
        <v>29974</v>
      </c>
      <c r="E32">
        <v>88933</v>
      </c>
      <c r="F32">
        <v>5.69</v>
      </c>
      <c r="G32">
        <v>1596339</v>
      </c>
      <c r="H32" t="s">
        <v>52</v>
      </c>
      <c r="I32" s="7">
        <v>5.5710597811617711E-2</v>
      </c>
      <c r="J32" s="7">
        <v>524.10597811617708</v>
      </c>
      <c r="L32" s="1" t="s">
        <v>36</v>
      </c>
      <c r="M32" s="7">
        <f>AVERAGE(M29:M31)</f>
        <v>107.34491658197071</v>
      </c>
      <c r="N32" s="7">
        <f t="shared" ref="N32:X32" si="2">AVERAGE(N29:N31)</f>
        <v>413.11430499756744</v>
      </c>
      <c r="O32" s="7">
        <f t="shared" si="2"/>
        <v>508.41660765414986</v>
      </c>
      <c r="P32" s="7">
        <f t="shared" si="2"/>
        <v>150.25421346777549</v>
      </c>
      <c r="Q32" s="7">
        <f t="shared" si="2"/>
        <v>477.99516324233218</v>
      </c>
      <c r="R32" s="7">
        <f t="shared" si="2"/>
        <v>534.54778444786723</v>
      </c>
      <c r="S32" s="7">
        <f t="shared" si="2"/>
        <v>104.85646539370914</v>
      </c>
      <c r="T32" s="7">
        <f t="shared" si="2"/>
        <v>434.2023305537391</v>
      </c>
      <c r="U32" s="7">
        <f t="shared" si="2"/>
        <v>540.8661899126173</v>
      </c>
      <c r="V32" s="7">
        <f t="shared" si="2"/>
        <v>151.89981609389224</v>
      </c>
      <c r="W32" s="7">
        <f t="shared" si="2"/>
        <v>463.73910579743114</v>
      </c>
      <c r="X32" s="7">
        <f t="shared" si="2"/>
        <v>552.6222067152089</v>
      </c>
    </row>
    <row r="33" spans="1:24" x14ac:dyDescent="0.25">
      <c r="A33" t="s">
        <v>41</v>
      </c>
      <c r="B33" t="s">
        <v>72</v>
      </c>
      <c r="C33" t="s">
        <v>66</v>
      </c>
      <c r="D33">
        <v>16118</v>
      </c>
      <c r="E33">
        <v>88327</v>
      </c>
      <c r="F33">
        <v>5.69</v>
      </c>
      <c r="G33">
        <v>1485913</v>
      </c>
      <c r="H33" t="s">
        <v>52</v>
      </c>
      <c r="I33" s="7">
        <v>5.9442914894748212E-2</v>
      </c>
      <c r="J33" s="7">
        <v>561.42914894748208</v>
      </c>
      <c r="L33" s="1" t="s">
        <v>37</v>
      </c>
      <c r="M33" s="7">
        <f>STDEV(M29:M31)</f>
        <v>16.198375945676684</v>
      </c>
      <c r="N33" s="7">
        <f t="shared" ref="N33:X33" si="3">STDEV(N29:N31)</f>
        <v>25.228681583394636</v>
      </c>
      <c r="O33" s="7">
        <f t="shared" si="3"/>
        <v>72.985553508692291</v>
      </c>
      <c r="P33" s="7">
        <f t="shared" si="3"/>
        <v>6.6168990872564883</v>
      </c>
      <c r="Q33" s="7">
        <f t="shared" si="3"/>
        <v>13.763210665310902</v>
      </c>
      <c r="R33" s="7">
        <f t="shared" si="3"/>
        <v>23.47230442016993</v>
      </c>
      <c r="S33" s="7">
        <f t="shared" si="3"/>
        <v>13.762013320068444</v>
      </c>
      <c r="T33" s="7">
        <f t="shared" si="3"/>
        <v>259.09917895835258</v>
      </c>
      <c r="U33" s="7">
        <f t="shared" si="3"/>
        <v>98.113785986384897</v>
      </c>
      <c r="V33" s="7">
        <f t="shared" si="3"/>
        <v>7.3486624332735531</v>
      </c>
      <c r="W33" s="7">
        <f t="shared" si="3"/>
        <v>244.58651103062789</v>
      </c>
      <c r="X33" s="7">
        <f t="shared" si="3"/>
        <v>83.984335224205267</v>
      </c>
    </row>
    <row r="34" spans="1:24" x14ac:dyDescent="0.25">
      <c r="A34" t="s">
        <v>41</v>
      </c>
      <c r="B34" t="s">
        <v>72</v>
      </c>
      <c r="C34" t="s">
        <v>67</v>
      </c>
      <c r="D34">
        <v>12833</v>
      </c>
      <c r="E34">
        <v>85924</v>
      </c>
      <c r="F34">
        <v>5.69</v>
      </c>
      <c r="G34">
        <v>1559113</v>
      </c>
      <c r="H34" t="s">
        <v>52</v>
      </c>
      <c r="I34" s="7">
        <v>5.5110822627994251E-2</v>
      </c>
      <c r="J34" s="7">
        <v>518.10822627994253</v>
      </c>
    </row>
    <row r="35" spans="1:24" x14ac:dyDescent="0.25">
      <c r="A35" t="s">
        <v>41</v>
      </c>
      <c r="B35" t="s">
        <v>72</v>
      </c>
      <c r="C35" t="s">
        <v>68</v>
      </c>
      <c r="D35">
        <v>44565</v>
      </c>
      <c r="E35">
        <v>96505</v>
      </c>
      <c r="F35">
        <v>5.69</v>
      </c>
      <c r="G35">
        <v>1468740</v>
      </c>
      <c r="H35" t="s">
        <v>52</v>
      </c>
      <c r="I35" s="7">
        <v>6.570597927475251E-2</v>
      </c>
      <c r="J35" s="7">
        <v>624.05979274752508</v>
      </c>
      <c r="M35" s="5" t="s">
        <v>51</v>
      </c>
      <c r="N35" s="4"/>
      <c r="O35" s="4"/>
    </row>
    <row r="36" spans="1:24" x14ac:dyDescent="0.25">
      <c r="A36" t="s">
        <v>41</v>
      </c>
      <c r="B36" t="s">
        <v>72</v>
      </c>
      <c r="C36" t="s">
        <v>69</v>
      </c>
      <c r="D36">
        <v>43478</v>
      </c>
      <c r="E36">
        <v>95637</v>
      </c>
      <c r="F36">
        <v>5.68</v>
      </c>
      <c r="G36">
        <v>1576347</v>
      </c>
      <c r="H36" t="s">
        <v>52</v>
      </c>
      <c r="I36" s="7">
        <v>6.0670017451741276E-2</v>
      </c>
      <c r="J36" s="7">
        <v>573.70017451741273</v>
      </c>
      <c r="M36" s="1" t="s">
        <v>29</v>
      </c>
      <c r="N36" s="6">
        <f>(M32/S32)*100</f>
        <v>102.37319766493947</v>
      </c>
    </row>
    <row r="37" spans="1:24" x14ac:dyDescent="0.25">
      <c r="A37" t="s">
        <v>41</v>
      </c>
      <c r="B37" t="s">
        <v>72</v>
      </c>
      <c r="C37" t="s">
        <v>70</v>
      </c>
      <c r="D37">
        <v>31478</v>
      </c>
      <c r="E37">
        <v>68819</v>
      </c>
      <c r="F37">
        <v>5.68</v>
      </c>
      <c r="G37">
        <v>1395621</v>
      </c>
      <c r="H37" t="s">
        <v>52</v>
      </c>
      <c r="I37" s="7">
        <v>4.9310665288068899E-2</v>
      </c>
      <c r="J37" s="7">
        <v>460.10665288068901</v>
      </c>
      <c r="M37" s="1" t="s">
        <v>30</v>
      </c>
      <c r="N37" s="6">
        <f>(N32/T32)*100</f>
        <v>95.143272140138436</v>
      </c>
    </row>
    <row r="38" spans="1:24" x14ac:dyDescent="0.25">
      <c r="M38" s="1" t="s">
        <v>31</v>
      </c>
      <c r="N38" s="6">
        <f>(O32/U32)*100</f>
        <v>94.000441724096305</v>
      </c>
      <c r="R38" s="7"/>
      <c r="S38" s="7"/>
    </row>
    <row r="39" spans="1:24" x14ac:dyDescent="0.25">
      <c r="M39" s="1" t="s">
        <v>32</v>
      </c>
      <c r="N39" s="6">
        <f>(P32/U32)*100</f>
        <v>27.780293216710522</v>
      </c>
    </row>
    <row r="40" spans="1:24" x14ac:dyDescent="0.25">
      <c r="M40" s="1" t="s">
        <v>33</v>
      </c>
      <c r="N40" s="6">
        <f>(Q32/W32)*100</f>
        <v>103.07415468453685</v>
      </c>
      <c r="R40" s="6"/>
    </row>
    <row r="41" spans="1:24" x14ac:dyDescent="0.25">
      <c r="M41" s="1" t="s">
        <v>34</v>
      </c>
      <c r="N41" s="6">
        <f>(R32/X32)*100</f>
        <v>96.729334788267707</v>
      </c>
    </row>
    <row r="43" spans="1:24" x14ac:dyDescent="0.25">
      <c r="M43" s="1" t="s">
        <v>36</v>
      </c>
      <c r="N43" s="9">
        <f>AVERAGE(N36:N41)</f>
        <v>86.516782369781538</v>
      </c>
    </row>
    <row r="44" spans="1:24" x14ac:dyDescent="0.25">
      <c r="M44" s="1" t="s">
        <v>37</v>
      </c>
      <c r="N44" s="9">
        <f>STDEV(N36:N41)</f>
        <v>29.018150706068802</v>
      </c>
    </row>
    <row r="45" spans="1:24" x14ac:dyDescent="0.25">
      <c r="M45" s="1" t="s">
        <v>50</v>
      </c>
      <c r="N45" s="9">
        <f>(N44/N43)*100</f>
        <v>33.540487650178981</v>
      </c>
    </row>
    <row r="47" spans="1:24" x14ac:dyDescent="0.25">
      <c r="M47" s="1"/>
      <c r="N47" s="9"/>
    </row>
    <row r="48" spans="1:24" x14ac:dyDescent="0.25">
      <c r="M48" s="1"/>
      <c r="N48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D1DE5-20B4-4710-BAB3-268F89BFDE17}">
  <dimension ref="A1:Y48"/>
  <sheetViews>
    <sheetView topLeftCell="D1" workbookViewId="0">
      <selection activeCell="N47" sqref="N47:O48"/>
    </sheetView>
  </sheetViews>
  <sheetFormatPr defaultRowHeight="15" x14ac:dyDescent="0.25"/>
  <cols>
    <col min="2" max="2" width="21.140625" customWidth="1"/>
    <col min="17" max="17" width="12.85546875" customWidth="1"/>
  </cols>
  <sheetData>
    <row r="1" spans="1:25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5" x14ac:dyDescent="0.25">
      <c r="A2" t="s">
        <v>42</v>
      </c>
      <c r="B2" t="s">
        <v>72</v>
      </c>
      <c r="C2" t="s">
        <v>9</v>
      </c>
      <c r="D2">
        <v>26719</v>
      </c>
      <c r="E2">
        <v>161339</v>
      </c>
      <c r="F2">
        <v>6.44</v>
      </c>
      <c r="G2">
        <v>1657401</v>
      </c>
      <c r="H2" t="s">
        <v>52</v>
      </c>
      <c r="I2" s="7">
        <v>9.7344577443841285E-2</v>
      </c>
      <c r="J2" s="7">
        <v>839.22288721920643</v>
      </c>
      <c r="O2" s="11" t="s">
        <v>74</v>
      </c>
      <c r="P2" s="10"/>
      <c r="Q2" s="10"/>
    </row>
    <row r="3" spans="1:25" x14ac:dyDescent="0.25">
      <c r="A3" t="s">
        <v>42</v>
      </c>
      <c r="B3" t="s">
        <v>72</v>
      </c>
      <c r="C3" t="s">
        <v>10</v>
      </c>
      <c r="D3">
        <v>36602</v>
      </c>
      <c r="E3">
        <v>159521</v>
      </c>
      <c r="F3">
        <v>6.44</v>
      </c>
      <c r="G3">
        <v>1585864</v>
      </c>
      <c r="H3" t="s">
        <v>52</v>
      </c>
      <c r="I3" s="7">
        <v>0.1005893317459757</v>
      </c>
      <c r="J3" s="7">
        <v>855.44665872987832</v>
      </c>
      <c r="N3" s="2" t="s">
        <v>28</v>
      </c>
      <c r="O3" s="2"/>
      <c r="P3" s="2"/>
      <c r="Q3" s="2"/>
      <c r="R3" s="2"/>
      <c r="S3" s="2"/>
      <c r="T3" s="3" t="s">
        <v>35</v>
      </c>
      <c r="U3" s="3"/>
      <c r="V3" s="3"/>
      <c r="W3" s="3"/>
      <c r="X3" s="3"/>
      <c r="Y3" s="3"/>
    </row>
    <row r="4" spans="1:25" x14ac:dyDescent="0.25">
      <c r="A4" t="s">
        <v>42</v>
      </c>
      <c r="B4" t="s">
        <v>72</v>
      </c>
      <c r="C4" t="s">
        <v>11</v>
      </c>
      <c r="D4">
        <v>37171</v>
      </c>
      <c r="E4">
        <v>142372</v>
      </c>
      <c r="F4">
        <v>6.44</v>
      </c>
      <c r="G4">
        <v>1604526</v>
      </c>
      <c r="H4" t="s">
        <v>52</v>
      </c>
      <c r="I4" s="7">
        <v>8.8731500767204763E-2</v>
      </c>
      <c r="J4" s="7">
        <v>796.15750383602381</v>
      </c>
      <c r="N4" s="2" t="s">
        <v>29</v>
      </c>
      <c r="O4" s="2" t="s">
        <v>30</v>
      </c>
      <c r="P4" s="2" t="s">
        <v>31</v>
      </c>
      <c r="Q4" s="2" t="s">
        <v>32</v>
      </c>
      <c r="R4" s="2" t="s">
        <v>33</v>
      </c>
      <c r="S4" s="2" t="s">
        <v>34</v>
      </c>
      <c r="T4" s="3" t="s">
        <v>29</v>
      </c>
      <c r="U4" s="3" t="s">
        <v>30</v>
      </c>
      <c r="V4" s="3" t="s">
        <v>31</v>
      </c>
      <c r="W4" s="3" t="s">
        <v>32</v>
      </c>
      <c r="X4" s="3" t="s">
        <v>33</v>
      </c>
      <c r="Y4" s="3" t="s">
        <v>34</v>
      </c>
    </row>
    <row r="5" spans="1:25" x14ac:dyDescent="0.25">
      <c r="A5" t="s">
        <v>42</v>
      </c>
      <c r="B5" t="s">
        <v>72</v>
      </c>
      <c r="C5" t="s">
        <v>12</v>
      </c>
      <c r="D5">
        <v>64737</v>
      </c>
      <c r="E5">
        <v>162086</v>
      </c>
      <c r="F5">
        <v>6.45</v>
      </c>
      <c r="G5">
        <v>1538865</v>
      </c>
      <c r="H5" t="s">
        <v>52</v>
      </c>
      <c r="I5" s="7">
        <v>0.10532827765918389</v>
      </c>
      <c r="J5" s="7">
        <v>879.14138829591934</v>
      </c>
      <c r="N5" s="7">
        <v>9.7344577443841285E-2</v>
      </c>
      <c r="O5" s="7">
        <v>0.12656751082640919</v>
      </c>
      <c r="P5" s="7">
        <v>0.22080033909894045</v>
      </c>
      <c r="Q5" s="7">
        <v>0.10638987364756364</v>
      </c>
      <c r="R5" s="7">
        <v>0.10603515433119459</v>
      </c>
      <c r="S5" s="7">
        <v>0.18700225954512167</v>
      </c>
      <c r="T5" s="7">
        <v>0.105</v>
      </c>
      <c r="U5" s="7">
        <v>0.111</v>
      </c>
      <c r="V5" s="7">
        <v>0.246</v>
      </c>
      <c r="W5" s="7">
        <v>0.10661269822252023</v>
      </c>
      <c r="X5" s="7">
        <v>9.7361754541854473E-2</v>
      </c>
      <c r="Y5" s="7">
        <v>0.19866756539618993</v>
      </c>
    </row>
    <row r="6" spans="1:25" x14ac:dyDescent="0.25">
      <c r="A6" t="s">
        <v>42</v>
      </c>
      <c r="B6" t="s">
        <v>72</v>
      </c>
      <c r="C6" t="s">
        <v>13</v>
      </c>
      <c r="D6">
        <v>49807</v>
      </c>
      <c r="E6">
        <v>128477</v>
      </c>
      <c r="F6">
        <v>6.44</v>
      </c>
      <c r="G6">
        <v>1535139</v>
      </c>
      <c r="H6" t="s">
        <v>52</v>
      </c>
      <c r="I6" s="7">
        <v>8.369079282071526E-2</v>
      </c>
      <c r="J6" s="7">
        <v>770.95396410357614</v>
      </c>
      <c r="N6" s="7">
        <v>0.1005893317459757</v>
      </c>
      <c r="O6" s="7">
        <v>0.1206349109946372</v>
      </c>
      <c r="P6" s="7">
        <v>0.19927053022331526</v>
      </c>
      <c r="Q6" s="7">
        <v>0.11507996360813871</v>
      </c>
      <c r="R6" s="7">
        <v>0.12381265173908283</v>
      </c>
      <c r="S6" s="7">
        <v>0.18112971620814947</v>
      </c>
      <c r="T6" s="7">
        <v>8.4000000000000005E-2</v>
      </c>
      <c r="U6" s="7">
        <v>0.12</v>
      </c>
      <c r="V6" s="7">
        <v>0.23</v>
      </c>
      <c r="W6" s="7">
        <v>0.11135435194777271</v>
      </c>
      <c r="X6" s="7">
        <v>0.10437559572191263</v>
      </c>
      <c r="Y6" s="7">
        <v>0.18549595996312995</v>
      </c>
    </row>
    <row r="7" spans="1:25" x14ac:dyDescent="0.25">
      <c r="A7" t="s">
        <v>42</v>
      </c>
      <c r="B7" t="s">
        <v>72</v>
      </c>
      <c r="C7" t="s">
        <v>14</v>
      </c>
      <c r="D7">
        <v>62400</v>
      </c>
      <c r="E7">
        <v>152882</v>
      </c>
      <c r="F7">
        <v>6.44</v>
      </c>
      <c r="G7">
        <v>1544253</v>
      </c>
      <c r="H7" t="s">
        <v>52</v>
      </c>
      <c r="I7" s="7">
        <v>9.9000617126856802E-2</v>
      </c>
      <c r="J7" s="7">
        <v>847.50308563428393</v>
      </c>
      <c r="N7" s="7">
        <v>8.8731500767204763E-2</v>
      </c>
      <c r="O7" s="7">
        <v>0.1046741353168707</v>
      </c>
      <c r="P7" s="7">
        <v>0.24651200327182679</v>
      </c>
      <c r="Q7" s="7">
        <v>0.10391564011323806</v>
      </c>
      <c r="R7" s="7">
        <v>0.10184060344431865</v>
      </c>
      <c r="S7" s="7">
        <v>0.17360447895694539</v>
      </c>
      <c r="T7" s="7">
        <v>9.9000000000000005E-2</v>
      </c>
      <c r="U7" s="7">
        <v>0.14199999999999999</v>
      </c>
      <c r="V7" s="7">
        <v>0.18</v>
      </c>
      <c r="W7" s="7">
        <v>0.10947020140713941</v>
      </c>
      <c r="X7" s="7">
        <v>0.12923348372598667</v>
      </c>
      <c r="Y7" s="7">
        <v>0.16354869982609893</v>
      </c>
    </row>
    <row r="8" spans="1:25" x14ac:dyDescent="0.25">
      <c r="A8" t="s">
        <v>42</v>
      </c>
      <c r="B8" t="s">
        <v>72</v>
      </c>
      <c r="C8" t="s">
        <v>15</v>
      </c>
      <c r="D8">
        <v>56263</v>
      </c>
      <c r="E8">
        <v>188336</v>
      </c>
      <c r="F8">
        <v>6.45</v>
      </c>
      <c r="G8">
        <v>1488028</v>
      </c>
      <c r="H8" t="s">
        <v>52</v>
      </c>
      <c r="I8" s="7">
        <v>0.12656751082640919</v>
      </c>
      <c r="J8" s="7">
        <v>985.33755413204574</v>
      </c>
      <c r="M8" s="1" t="s">
        <v>36</v>
      </c>
      <c r="N8" s="7">
        <f>AVERAGE(N5:N7)</f>
        <v>9.5555136652340569E-2</v>
      </c>
      <c r="O8" s="7">
        <f t="shared" ref="O8:Y8" si="0">AVERAGE(O5:O7)</f>
        <v>0.11729218571263904</v>
      </c>
      <c r="P8" s="7">
        <f t="shared" si="0"/>
        <v>0.22219429086469414</v>
      </c>
      <c r="Q8" s="7">
        <f t="shared" si="0"/>
        <v>0.1084618257896468</v>
      </c>
      <c r="R8" s="7">
        <f t="shared" si="0"/>
        <v>0.11056280317153204</v>
      </c>
      <c r="S8" s="7">
        <f t="shared" si="0"/>
        <v>0.18057881823673885</v>
      </c>
      <c r="T8" s="7">
        <f t="shared" si="0"/>
        <v>9.6000000000000016E-2</v>
      </c>
      <c r="U8" s="7">
        <f t="shared" si="0"/>
        <v>0.12433333333333334</v>
      </c>
      <c r="V8" s="7">
        <f t="shared" si="0"/>
        <v>0.21866666666666665</v>
      </c>
      <c r="W8" s="7">
        <f t="shared" si="0"/>
        <v>0.10914575052581078</v>
      </c>
      <c r="X8" s="7">
        <f t="shared" si="0"/>
        <v>0.11032361132991793</v>
      </c>
      <c r="Y8" s="7">
        <f t="shared" si="0"/>
        <v>0.1825707417284729</v>
      </c>
    </row>
    <row r="9" spans="1:25" x14ac:dyDescent="0.25">
      <c r="A9" t="s">
        <v>42</v>
      </c>
      <c r="B9" t="s">
        <v>72</v>
      </c>
      <c r="C9" t="s">
        <v>16</v>
      </c>
      <c r="D9">
        <v>58140</v>
      </c>
      <c r="E9">
        <v>198629</v>
      </c>
      <c r="F9">
        <v>6.45</v>
      </c>
      <c r="G9">
        <v>1646530</v>
      </c>
      <c r="H9" t="s">
        <v>52</v>
      </c>
      <c r="I9" s="7">
        <v>0.1206349109946372</v>
      </c>
      <c r="J9" s="7">
        <v>955.67455497318599</v>
      </c>
      <c r="M9" s="1" t="s">
        <v>37</v>
      </c>
      <c r="N9" s="7">
        <f>STDEV(N5:N7)</f>
        <v>6.1281002472209885E-3</v>
      </c>
      <c r="O9" s="7">
        <f t="shared" ref="O9:Y9" si="1">STDEV(O5:O7)</f>
        <v>1.132300013395731E-2</v>
      </c>
      <c r="P9" s="7">
        <f t="shared" si="1"/>
        <v>2.3651564855041756E-2</v>
      </c>
      <c r="Q9" s="7">
        <f t="shared" si="1"/>
        <v>5.8634690272917744E-3</v>
      </c>
      <c r="R9" s="7">
        <f t="shared" si="1"/>
        <v>1.1664794450950221E-2</v>
      </c>
      <c r="S9" s="7">
        <f t="shared" si="1"/>
        <v>6.7158579201325105E-3</v>
      </c>
      <c r="T9" s="7">
        <f t="shared" si="1"/>
        <v>1.0816653826391963E-2</v>
      </c>
      <c r="U9" s="7">
        <f t="shared" si="1"/>
        <v>1.5947831618540877E-2</v>
      </c>
      <c r="V9" s="7">
        <f t="shared" si="1"/>
        <v>3.4428670223134637E-2</v>
      </c>
      <c r="W9" s="7">
        <f t="shared" si="1"/>
        <v>2.3874193794443353E-3</v>
      </c>
      <c r="X9" s="7">
        <f t="shared" si="1"/>
        <v>1.6747714696383753E-2</v>
      </c>
      <c r="Y9" s="7">
        <f t="shared" si="1"/>
        <v>1.7741233215952272E-2</v>
      </c>
    </row>
    <row r="10" spans="1:25" x14ac:dyDescent="0.25">
      <c r="A10" t="s">
        <v>42</v>
      </c>
      <c r="B10" t="s">
        <v>72</v>
      </c>
      <c r="C10" t="s">
        <v>17</v>
      </c>
      <c r="D10">
        <v>58129</v>
      </c>
      <c r="E10">
        <v>172246</v>
      </c>
      <c r="F10">
        <v>6.45</v>
      </c>
      <c r="G10">
        <v>1645545</v>
      </c>
      <c r="H10" t="s">
        <v>52</v>
      </c>
      <c r="I10" s="7">
        <v>0.1046741353168707</v>
      </c>
      <c r="J10" s="7">
        <v>875.87067658435353</v>
      </c>
    </row>
    <row r="11" spans="1:25" x14ac:dyDescent="0.25">
      <c r="A11" t="s">
        <v>42</v>
      </c>
      <c r="B11" t="s">
        <v>72</v>
      </c>
      <c r="C11" t="s">
        <v>18</v>
      </c>
      <c r="D11">
        <v>72424</v>
      </c>
      <c r="E11">
        <v>179101</v>
      </c>
      <c r="F11">
        <v>6.45</v>
      </c>
      <c r="G11">
        <v>1611862</v>
      </c>
      <c r="H11" t="s">
        <v>52</v>
      </c>
      <c r="I11" s="7">
        <v>0.11111435098041891</v>
      </c>
      <c r="J11" s="7">
        <v>908.07175490209443</v>
      </c>
      <c r="N11" s="5" t="s">
        <v>51</v>
      </c>
      <c r="O11" s="4"/>
      <c r="P11" s="4"/>
    </row>
    <row r="12" spans="1:25" x14ac:dyDescent="0.25">
      <c r="A12" t="s">
        <v>42</v>
      </c>
      <c r="B12" t="s">
        <v>72</v>
      </c>
      <c r="C12" t="s">
        <v>19</v>
      </c>
      <c r="D12">
        <v>72841</v>
      </c>
      <c r="E12">
        <v>181648</v>
      </c>
      <c r="F12">
        <v>6.45</v>
      </c>
      <c r="G12">
        <v>1517080</v>
      </c>
      <c r="H12" t="s">
        <v>52</v>
      </c>
      <c r="I12" s="7">
        <v>0.11973528093442666</v>
      </c>
      <c r="J12" s="7">
        <v>951.17640467213323</v>
      </c>
      <c r="N12" s="1" t="s">
        <v>29</v>
      </c>
      <c r="O12" s="6">
        <f>(N8/T8)*100</f>
        <v>99.536600679521413</v>
      </c>
    </row>
    <row r="13" spans="1:25" x14ac:dyDescent="0.25">
      <c r="A13" t="s">
        <v>42</v>
      </c>
      <c r="B13" t="s">
        <v>72</v>
      </c>
      <c r="C13" t="s">
        <v>20</v>
      </c>
      <c r="D13">
        <v>86996</v>
      </c>
      <c r="E13">
        <v>213218</v>
      </c>
      <c r="F13">
        <v>6.45</v>
      </c>
      <c r="G13">
        <v>1497203</v>
      </c>
      <c r="H13" t="s">
        <v>52</v>
      </c>
      <c r="I13" s="7">
        <v>0.14241088215826445</v>
      </c>
      <c r="J13" s="7">
        <v>1064.554410791322</v>
      </c>
      <c r="N13" s="1" t="s">
        <v>30</v>
      </c>
      <c r="O13" s="6">
        <f>(O8/U8)*100</f>
        <v>94.336878589253914</v>
      </c>
    </row>
    <row r="14" spans="1:25" x14ac:dyDescent="0.25">
      <c r="A14" t="s">
        <v>42</v>
      </c>
      <c r="B14" t="s">
        <v>72</v>
      </c>
      <c r="C14" t="s">
        <v>21</v>
      </c>
      <c r="D14">
        <v>123033</v>
      </c>
      <c r="E14">
        <v>350052</v>
      </c>
      <c r="F14">
        <v>6.44</v>
      </c>
      <c r="G14">
        <v>1585378</v>
      </c>
      <c r="H14" t="s">
        <v>52</v>
      </c>
      <c r="I14" s="7">
        <v>0.22080033909894045</v>
      </c>
      <c r="J14" s="7">
        <v>1456.5016954947021</v>
      </c>
      <c r="N14" s="1" t="s">
        <v>31</v>
      </c>
      <c r="O14" s="6">
        <f>(P8/V8)*100</f>
        <v>101.61324277348818</v>
      </c>
    </row>
    <row r="15" spans="1:25" x14ac:dyDescent="0.25">
      <c r="A15" t="s">
        <v>42</v>
      </c>
      <c r="B15" t="s">
        <v>72</v>
      </c>
      <c r="C15" t="s">
        <v>22</v>
      </c>
      <c r="D15">
        <v>110497</v>
      </c>
      <c r="E15">
        <v>322889</v>
      </c>
      <c r="F15">
        <v>6.45</v>
      </c>
      <c r="G15">
        <v>1620355</v>
      </c>
      <c r="H15" t="s">
        <v>52</v>
      </c>
      <c r="I15" s="7">
        <v>0.19927053022331526</v>
      </c>
      <c r="J15" s="7">
        <v>1348.8526511165762</v>
      </c>
      <c r="N15" s="1" t="s">
        <v>32</v>
      </c>
      <c r="O15" s="6">
        <f>(Q8/W8)*100</f>
        <v>99.373383999954953</v>
      </c>
    </row>
    <row r="16" spans="1:25" x14ac:dyDescent="0.25">
      <c r="A16" t="s">
        <v>42</v>
      </c>
      <c r="B16" t="s">
        <v>72</v>
      </c>
      <c r="C16" t="s">
        <v>23</v>
      </c>
      <c r="D16">
        <v>73524</v>
      </c>
      <c r="E16">
        <v>406254</v>
      </c>
      <c r="F16">
        <v>6.45</v>
      </c>
      <c r="G16">
        <v>1648009</v>
      </c>
      <c r="H16" t="s">
        <v>52</v>
      </c>
      <c r="I16" s="7">
        <v>0.24651200327182679</v>
      </c>
      <c r="J16" s="7">
        <v>1585.0600163591337</v>
      </c>
      <c r="N16" s="1" t="s">
        <v>33</v>
      </c>
      <c r="O16" s="6">
        <f>(R8/X8)*100</f>
        <v>100.2168092928891</v>
      </c>
    </row>
    <row r="17" spans="1:25" x14ac:dyDescent="0.25">
      <c r="A17" t="s">
        <v>42</v>
      </c>
      <c r="B17" t="s">
        <v>72</v>
      </c>
      <c r="C17" t="s">
        <v>24</v>
      </c>
      <c r="D17">
        <v>150458</v>
      </c>
      <c r="E17">
        <v>376397</v>
      </c>
      <c r="F17">
        <v>6.44</v>
      </c>
      <c r="G17">
        <v>1528430</v>
      </c>
      <c r="H17" t="s">
        <v>52</v>
      </c>
      <c r="I17" s="7">
        <v>0.24626381319393104</v>
      </c>
      <c r="J17" s="7">
        <v>1583.8190659696552</v>
      </c>
      <c r="N17" s="1" t="s">
        <v>34</v>
      </c>
      <c r="O17" s="6">
        <f>(S8/Y8)*100</f>
        <v>98.908957989174112</v>
      </c>
    </row>
    <row r="18" spans="1:25" x14ac:dyDescent="0.25">
      <c r="A18" t="s">
        <v>42</v>
      </c>
      <c r="B18" t="s">
        <v>72</v>
      </c>
      <c r="C18" t="s">
        <v>25</v>
      </c>
      <c r="D18">
        <v>136144</v>
      </c>
      <c r="E18">
        <v>337382</v>
      </c>
      <c r="F18">
        <v>6.44</v>
      </c>
      <c r="G18">
        <v>1465162</v>
      </c>
      <c r="H18" t="s">
        <v>52</v>
      </c>
      <c r="I18" s="7">
        <v>0.23026941730675515</v>
      </c>
      <c r="J18" s="7">
        <v>1503.8470865337758</v>
      </c>
    </row>
    <row r="19" spans="1:25" x14ac:dyDescent="0.25">
      <c r="A19" t="s">
        <v>42</v>
      </c>
      <c r="B19" t="s">
        <v>72</v>
      </c>
      <c r="C19" t="s">
        <v>26</v>
      </c>
      <c r="D19">
        <v>113386</v>
      </c>
      <c r="E19">
        <v>277373</v>
      </c>
      <c r="F19">
        <v>6.45</v>
      </c>
      <c r="G19">
        <v>1542625</v>
      </c>
      <c r="H19" t="s">
        <v>52</v>
      </c>
      <c r="I19" s="7">
        <v>0.17980585041730815</v>
      </c>
      <c r="J19" s="7">
        <v>1251.5292520865405</v>
      </c>
      <c r="N19" s="1" t="s">
        <v>36</v>
      </c>
      <c r="O19" s="9">
        <f>AVERAGE(O12:O17)</f>
        <v>98.99764555404694</v>
      </c>
    </row>
    <row r="20" spans="1:25" x14ac:dyDescent="0.25">
      <c r="A20" t="s">
        <v>42</v>
      </c>
      <c r="B20" t="s">
        <v>72</v>
      </c>
      <c r="C20" t="s">
        <v>53</v>
      </c>
      <c r="D20">
        <v>15845</v>
      </c>
      <c r="E20">
        <v>168747</v>
      </c>
      <c r="F20">
        <v>6.46</v>
      </c>
      <c r="G20">
        <v>1586119</v>
      </c>
      <c r="H20" t="s">
        <v>52</v>
      </c>
      <c r="I20" s="7">
        <v>0.10638987364756364</v>
      </c>
      <c r="J20" s="7">
        <v>884.44936823781813</v>
      </c>
      <c r="N20" s="1" t="s">
        <v>37</v>
      </c>
      <c r="O20" s="9">
        <f>STDEV(O12:O17)</f>
        <v>2.4694118825232043</v>
      </c>
    </row>
    <row r="21" spans="1:25" x14ac:dyDescent="0.25">
      <c r="A21" t="s">
        <v>42</v>
      </c>
      <c r="B21" t="s">
        <v>72</v>
      </c>
      <c r="C21" t="s">
        <v>54</v>
      </c>
      <c r="D21">
        <v>37545</v>
      </c>
      <c r="E21">
        <v>167093</v>
      </c>
      <c r="F21">
        <v>6.47</v>
      </c>
      <c r="G21">
        <v>1451973</v>
      </c>
      <c r="H21" t="s">
        <v>52</v>
      </c>
      <c r="I21" s="7">
        <v>0.11507996360813871</v>
      </c>
      <c r="J21" s="7">
        <v>927.8998180406935</v>
      </c>
      <c r="N21" s="1" t="s">
        <v>50</v>
      </c>
      <c r="O21" s="9">
        <f>(O20/O19)*100</f>
        <v>2.4944147597682509</v>
      </c>
    </row>
    <row r="22" spans="1:25" x14ac:dyDescent="0.25">
      <c r="A22" t="s">
        <v>42</v>
      </c>
      <c r="B22" t="s">
        <v>72</v>
      </c>
      <c r="C22" t="s">
        <v>55</v>
      </c>
      <c r="D22">
        <v>38135</v>
      </c>
      <c r="E22">
        <v>159712</v>
      </c>
      <c r="F22">
        <v>6.46</v>
      </c>
      <c r="G22">
        <v>1536939</v>
      </c>
      <c r="H22" t="s">
        <v>52</v>
      </c>
      <c r="I22" s="7">
        <v>0.10391564011323806</v>
      </c>
      <c r="J22" s="7">
        <v>872.07820056619028</v>
      </c>
    </row>
    <row r="23" spans="1:25" x14ac:dyDescent="0.25">
      <c r="A23" t="s">
        <v>42</v>
      </c>
      <c r="B23" t="s">
        <v>72</v>
      </c>
      <c r="C23" t="s">
        <v>56</v>
      </c>
      <c r="D23">
        <v>57963</v>
      </c>
      <c r="E23">
        <v>147712</v>
      </c>
      <c r="F23">
        <v>6.46</v>
      </c>
      <c r="G23">
        <v>1385501</v>
      </c>
      <c r="H23" t="s">
        <v>52</v>
      </c>
      <c r="I23" s="7">
        <v>0.10661269822252023</v>
      </c>
      <c r="J23" s="7">
        <v>885.56349111260113</v>
      </c>
      <c r="N23" s="1"/>
      <c r="O23" s="9"/>
    </row>
    <row r="24" spans="1:25" x14ac:dyDescent="0.25">
      <c r="A24" t="s">
        <v>42</v>
      </c>
      <c r="B24" t="s">
        <v>72</v>
      </c>
      <c r="C24" t="s">
        <v>57</v>
      </c>
      <c r="D24">
        <v>63893</v>
      </c>
      <c r="E24">
        <v>165213</v>
      </c>
      <c r="F24">
        <v>6.46</v>
      </c>
      <c r="G24">
        <v>1483669</v>
      </c>
      <c r="H24" t="s">
        <v>52</v>
      </c>
      <c r="I24" s="7">
        <v>0.11135435194777271</v>
      </c>
      <c r="J24" s="7">
        <v>909.27175973886358</v>
      </c>
      <c r="N24" s="1"/>
      <c r="O24" s="9"/>
    </row>
    <row r="25" spans="1:25" x14ac:dyDescent="0.25">
      <c r="A25" t="s">
        <v>42</v>
      </c>
      <c r="B25" t="s">
        <v>72</v>
      </c>
      <c r="C25" t="s">
        <v>58</v>
      </c>
      <c r="D25">
        <v>57575</v>
      </c>
      <c r="E25">
        <v>148622</v>
      </c>
      <c r="F25">
        <v>6.47</v>
      </c>
      <c r="G25">
        <v>1357648</v>
      </c>
      <c r="H25" t="s">
        <v>52</v>
      </c>
      <c r="I25" s="7">
        <v>0.10947020140713941</v>
      </c>
      <c r="J25" s="7">
        <v>899.85100703569697</v>
      </c>
    </row>
    <row r="26" spans="1:25" x14ac:dyDescent="0.25">
      <c r="A26" t="s">
        <v>42</v>
      </c>
      <c r="B26" t="s">
        <v>72</v>
      </c>
      <c r="C26" t="s">
        <v>59</v>
      </c>
      <c r="D26">
        <v>58408</v>
      </c>
      <c r="E26">
        <v>153263</v>
      </c>
      <c r="F26">
        <v>6.46</v>
      </c>
      <c r="G26">
        <v>1445398</v>
      </c>
      <c r="H26" t="s">
        <v>52</v>
      </c>
      <c r="I26" s="7">
        <v>0.10603515433119459</v>
      </c>
      <c r="J26" s="7">
        <v>882.67577165597299</v>
      </c>
      <c r="N26" s="1"/>
      <c r="O26" s="11" t="s">
        <v>75</v>
      </c>
      <c r="P26" s="10"/>
      <c r="Q26" s="10"/>
    </row>
    <row r="27" spans="1:25" x14ac:dyDescent="0.25">
      <c r="A27" t="s">
        <v>42</v>
      </c>
      <c r="B27" t="s">
        <v>72</v>
      </c>
      <c r="C27" t="s">
        <v>60</v>
      </c>
      <c r="D27">
        <v>53466</v>
      </c>
      <c r="E27">
        <v>192260</v>
      </c>
      <c r="F27">
        <v>6.47</v>
      </c>
      <c r="G27">
        <v>1552830</v>
      </c>
      <c r="H27" t="s">
        <v>52</v>
      </c>
      <c r="I27" s="7">
        <v>0.12381265173908283</v>
      </c>
      <c r="J27" s="7">
        <v>971.56325869541411</v>
      </c>
      <c r="N27" s="2" t="s">
        <v>28</v>
      </c>
      <c r="O27" s="2"/>
      <c r="P27" s="2"/>
      <c r="Q27" s="2"/>
      <c r="R27" s="2"/>
      <c r="S27" s="2"/>
      <c r="T27" s="3" t="s">
        <v>35</v>
      </c>
      <c r="U27" s="3"/>
      <c r="V27" s="3"/>
      <c r="W27" s="3"/>
      <c r="X27" s="3"/>
      <c r="Y27" s="3"/>
    </row>
    <row r="28" spans="1:25" x14ac:dyDescent="0.25">
      <c r="A28" t="s">
        <v>42</v>
      </c>
      <c r="B28" t="s">
        <v>72</v>
      </c>
      <c r="C28" t="s">
        <v>61</v>
      </c>
      <c r="D28">
        <v>53469</v>
      </c>
      <c r="E28">
        <v>157519</v>
      </c>
      <c r="F28">
        <v>6.47</v>
      </c>
      <c r="G28">
        <v>1546721</v>
      </c>
      <c r="H28" t="s">
        <v>52</v>
      </c>
      <c r="I28" s="7">
        <v>0.10184060344431865</v>
      </c>
      <c r="J28" s="7">
        <v>861.7030172215932</v>
      </c>
      <c r="N28" s="2" t="s">
        <v>29</v>
      </c>
      <c r="O28" s="2" t="s">
        <v>30</v>
      </c>
      <c r="P28" s="2" t="s">
        <v>31</v>
      </c>
      <c r="Q28" s="2" t="s">
        <v>32</v>
      </c>
      <c r="R28" s="2" t="s">
        <v>33</v>
      </c>
      <c r="S28" s="2" t="s">
        <v>34</v>
      </c>
      <c r="T28" s="3" t="s">
        <v>29</v>
      </c>
      <c r="U28" s="3" t="s">
        <v>30</v>
      </c>
      <c r="V28" s="3" t="s">
        <v>31</v>
      </c>
      <c r="W28" s="3" t="s">
        <v>32</v>
      </c>
      <c r="X28" s="3" t="s">
        <v>33</v>
      </c>
      <c r="Y28" s="3" t="s">
        <v>34</v>
      </c>
    </row>
    <row r="29" spans="1:25" x14ac:dyDescent="0.25">
      <c r="A29" t="s">
        <v>42</v>
      </c>
      <c r="B29" t="s">
        <v>72</v>
      </c>
      <c r="C29" t="s">
        <v>62</v>
      </c>
      <c r="D29">
        <v>58253</v>
      </c>
      <c r="E29">
        <v>149236</v>
      </c>
      <c r="F29">
        <v>6.47</v>
      </c>
      <c r="G29">
        <v>1532799</v>
      </c>
      <c r="H29" t="s">
        <v>52</v>
      </c>
      <c r="I29" s="7">
        <v>9.7361754541854473E-2</v>
      </c>
      <c r="J29" s="7">
        <v>839.30877270927238</v>
      </c>
      <c r="N29" s="7">
        <v>839.22288721920643</v>
      </c>
      <c r="O29" s="7">
        <v>985.33755413204574</v>
      </c>
      <c r="P29" s="7">
        <v>1456.5016954947021</v>
      </c>
      <c r="Q29" s="7">
        <v>884.44936823781813</v>
      </c>
      <c r="R29" s="7">
        <v>882.67577165597299</v>
      </c>
      <c r="S29" s="7">
        <v>1287.5112977256083</v>
      </c>
      <c r="T29" s="7">
        <v>879.14138829591934</v>
      </c>
      <c r="U29" s="7">
        <v>908.07175490209443</v>
      </c>
      <c r="V29" s="7">
        <v>1583.8190659696552</v>
      </c>
      <c r="W29" s="7">
        <v>885.56349111260113</v>
      </c>
      <c r="X29" s="7">
        <v>839.30877270927238</v>
      </c>
      <c r="Y29" s="7">
        <v>1345.8378269809496</v>
      </c>
    </row>
    <row r="30" spans="1:25" x14ac:dyDescent="0.25">
      <c r="A30" t="s">
        <v>42</v>
      </c>
      <c r="B30" t="s">
        <v>72</v>
      </c>
      <c r="C30" t="s">
        <v>63</v>
      </c>
      <c r="D30">
        <v>53872</v>
      </c>
      <c r="E30">
        <v>142795</v>
      </c>
      <c r="F30">
        <v>6.46</v>
      </c>
      <c r="G30">
        <v>1368088</v>
      </c>
      <c r="H30" t="s">
        <v>52</v>
      </c>
      <c r="I30" s="7">
        <v>0.10437559572191263</v>
      </c>
      <c r="J30" s="7">
        <v>874.37797860956312</v>
      </c>
      <c r="N30" s="7">
        <v>855.44665872987832</v>
      </c>
      <c r="O30" s="7">
        <v>955.67455497318599</v>
      </c>
      <c r="P30" s="7">
        <v>1348.8526511165762</v>
      </c>
      <c r="Q30" s="7">
        <v>927.8998180406935</v>
      </c>
      <c r="R30" s="7">
        <v>971.56325869541411</v>
      </c>
      <c r="S30" s="7">
        <v>1258.1485810407471</v>
      </c>
      <c r="T30" s="7">
        <v>770.95396410357614</v>
      </c>
      <c r="U30" s="7">
        <v>951.17640467213323</v>
      </c>
      <c r="V30" s="7">
        <v>1503.8470865337758</v>
      </c>
      <c r="W30" s="7">
        <v>909.27175973886358</v>
      </c>
      <c r="X30" s="7">
        <v>874.37797860956312</v>
      </c>
      <c r="Y30" s="7">
        <v>1279.9797998156498</v>
      </c>
    </row>
    <row r="31" spans="1:25" x14ac:dyDescent="0.25">
      <c r="A31" t="s">
        <v>42</v>
      </c>
      <c r="B31" t="s">
        <v>72</v>
      </c>
      <c r="C31" t="s">
        <v>64</v>
      </c>
      <c r="D31">
        <v>72962</v>
      </c>
      <c r="E31">
        <v>186040</v>
      </c>
      <c r="F31">
        <v>6.46</v>
      </c>
      <c r="G31">
        <v>1439565</v>
      </c>
      <c r="H31" t="s">
        <v>52</v>
      </c>
      <c r="I31" s="7">
        <v>0.12923348372598667</v>
      </c>
      <c r="J31" s="7">
        <v>998.6674186299332</v>
      </c>
      <c r="N31" s="7">
        <v>796.15750383602381</v>
      </c>
      <c r="O31" s="7">
        <v>875.87067658435353</v>
      </c>
      <c r="P31" s="7">
        <v>1585.0600163591337</v>
      </c>
      <c r="Q31" s="7">
        <v>872.07820056619028</v>
      </c>
      <c r="R31" s="7">
        <v>861.7030172215932</v>
      </c>
      <c r="S31" s="7">
        <v>1220.5223947847269</v>
      </c>
      <c r="T31" s="7">
        <v>847.50308563428393</v>
      </c>
      <c r="U31" s="7">
        <v>1064.554410791322</v>
      </c>
      <c r="V31" s="7">
        <v>1251.5292520865405</v>
      </c>
      <c r="W31" s="7">
        <v>899.85100703569697</v>
      </c>
      <c r="X31" s="7">
        <v>998.6674186299332</v>
      </c>
      <c r="Y31" s="7">
        <v>1170.2434991304947</v>
      </c>
    </row>
    <row r="32" spans="1:25" x14ac:dyDescent="0.25">
      <c r="A32" t="s">
        <v>42</v>
      </c>
      <c r="B32" t="s">
        <v>72</v>
      </c>
      <c r="C32" t="s">
        <v>65</v>
      </c>
      <c r="D32">
        <v>93145</v>
      </c>
      <c r="E32">
        <v>298519</v>
      </c>
      <c r="F32">
        <v>6.46</v>
      </c>
      <c r="G32">
        <v>1596339</v>
      </c>
      <c r="H32" t="s">
        <v>52</v>
      </c>
      <c r="I32" s="7">
        <v>0.18700225954512167</v>
      </c>
      <c r="J32" s="7">
        <v>1287.5112977256083</v>
      </c>
      <c r="M32" s="1" t="s">
        <v>36</v>
      </c>
      <c r="N32" s="7">
        <f>AVERAGE(N29:N31)</f>
        <v>830.27568326170285</v>
      </c>
      <c r="O32" s="7">
        <f t="shared" ref="O32:Y32" si="2">AVERAGE(O29:O31)</f>
        <v>938.96092856319501</v>
      </c>
      <c r="P32" s="7">
        <f t="shared" si="2"/>
        <v>1463.4714543234707</v>
      </c>
      <c r="Q32" s="7">
        <f t="shared" si="2"/>
        <v>894.80912894823405</v>
      </c>
      <c r="R32" s="7">
        <f t="shared" si="2"/>
        <v>905.31401585766014</v>
      </c>
      <c r="S32" s="7">
        <f t="shared" si="2"/>
        <v>1255.3940911836942</v>
      </c>
      <c r="T32" s="7">
        <f t="shared" si="2"/>
        <v>832.53281267792647</v>
      </c>
      <c r="U32" s="7">
        <f t="shared" si="2"/>
        <v>974.60085678851647</v>
      </c>
      <c r="V32" s="7">
        <f t="shared" si="2"/>
        <v>1446.3984681966569</v>
      </c>
      <c r="W32" s="7">
        <f t="shared" si="2"/>
        <v>898.22875262905382</v>
      </c>
      <c r="X32" s="7">
        <f t="shared" si="2"/>
        <v>904.11805664958956</v>
      </c>
      <c r="Y32" s="7">
        <f t="shared" si="2"/>
        <v>1265.3537086423646</v>
      </c>
    </row>
    <row r="33" spans="1:25" x14ac:dyDescent="0.25">
      <c r="A33" t="s">
        <v>42</v>
      </c>
      <c r="B33" t="s">
        <v>72</v>
      </c>
      <c r="C33" t="s">
        <v>66</v>
      </c>
      <c r="D33">
        <v>93073</v>
      </c>
      <c r="E33">
        <v>269143</v>
      </c>
      <c r="F33">
        <v>6.46</v>
      </c>
      <c r="G33">
        <v>1485913</v>
      </c>
      <c r="H33" t="s">
        <v>52</v>
      </c>
      <c r="I33" s="7">
        <v>0.18112971620814947</v>
      </c>
      <c r="J33" s="7">
        <v>1258.1485810407471</v>
      </c>
      <c r="M33" s="1" t="s">
        <v>37</v>
      </c>
      <c r="N33" s="7">
        <f>STDEV(N29:N31)</f>
        <v>30.640501236104868</v>
      </c>
      <c r="O33" s="7">
        <f t="shared" ref="O33:Y33" si="3">STDEV(O29:O31)</f>
        <v>56.61500066978644</v>
      </c>
      <c r="P33" s="7">
        <f t="shared" si="3"/>
        <v>118.25782427520866</v>
      </c>
      <c r="Q33" s="7">
        <f t="shared" si="3"/>
        <v>29.317345136458854</v>
      </c>
      <c r="R33" s="7">
        <f t="shared" si="3"/>
        <v>58.323972254751091</v>
      </c>
      <c r="S33" s="7">
        <f t="shared" si="3"/>
        <v>33.579289600662541</v>
      </c>
      <c r="T33" s="7">
        <f t="shared" si="3"/>
        <v>55.625637008796467</v>
      </c>
      <c r="U33" s="7">
        <f t="shared" si="3"/>
        <v>80.828423937691326</v>
      </c>
      <c r="V33" s="7">
        <f t="shared" si="3"/>
        <v>173.43410251231356</v>
      </c>
      <c r="W33" s="7">
        <f t="shared" si="3"/>
        <v>11.937096897221693</v>
      </c>
      <c r="X33" s="7">
        <f t="shared" si="3"/>
        <v>83.738573481919218</v>
      </c>
      <c r="Y33" s="7">
        <f t="shared" si="3"/>
        <v>88.706166079761303</v>
      </c>
    </row>
    <row r="34" spans="1:25" x14ac:dyDescent="0.25">
      <c r="A34" t="s">
        <v>42</v>
      </c>
      <c r="B34" t="s">
        <v>72</v>
      </c>
      <c r="C34" t="s">
        <v>67</v>
      </c>
      <c r="D34">
        <v>58870</v>
      </c>
      <c r="E34">
        <v>270669</v>
      </c>
      <c r="F34">
        <v>6.46</v>
      </c>
      <c r="G34">
        <v>1559113</v>
      </c>
      <c r="H34" t="s">
        <v>52</v>
      </c>
      <c r="I34" s="7">
        <v>0.17360447895694539</v>
      </c>
      <c r="J34" s="7">
        <v>1220.5223947847269</v>
      </c>
    </row>
    <row r="35" spans="1:25" x14ac:dyDescent="0.25">
      <c r="A35" t="s">
        <v>42</v>
      </c>
      <c r="B35" t="s">
        <v>72</v>
      </c>
      <c r="C35" t="s">
        <v>68</v>
      </c>
      <c r="D35">
        <v>115601</v>
      </c>
      <c r="E35">
        <v>291791</v>
      </c>
      <c r="F35">
        <v>6.46</v>
      </c>
      <c r="G35">
        <v>1468740</v>
      </c>
      <c r="H35" t="s">
        <v>52</v>
      </c>
      <c r="I35" s="7">
        <v>0.19866756539618993</v>
      </c>
      <c r="J35" s="7">
        <v>1345.8378269809496</v>
      </c>
      <c r="N35" s="5" t="s">
        <v>51</v>
      </c>
      <c r="O35" s="4"/>
      <c r="P35" s="4"/>
    </row>
    <row r="36" spans="1:25" x14ac:dyDescent="0.25">
      <c r="A36" t="s">
        <v>42</v>
      </c>
      <c r="B36" t="s">
        <v>72</v>
      </c>
      <c r="C36" t="s">
        <v>69</v>
      </c>
      <c r="D36">
        <v>111608</v>
      </c>
      <c r="E36">
        <v>292406</v>
      </c>
      <c r="F36">
        <v>6.45</v>
      </c>
      <c r="G36">
        <v>1576347</v>
      </c>
      <c r="H36" t="s">
        <v>52</v>
      </c>
      <c r="I36" s="7">
        <v>0.18549595996312995</v>
      </c>
      <c r="J36" s="7">
        <v>1279.9797998156498</v>
      </c>
      <c r="N36" s="1" t="s">
        <v>29</v>
      </c>
      <c r="O36" s="6">
        <f>(N32/T32)*100</f>
        <v>99.728884029331738</v>
      </c>
    </row>
    <row r="37" spans="1:25" x14ac:dyDescent="0.25">
      <c r="A37" t="s">
        <v>42</v>
      </c>
      <c r="B37" t="s">
        <v>72</v>
      </c>
      <c r="C37" t="s">
        <v>70</v>
      </c>
      <c r="D37">
        <v>86926</v>
      </c>
      <c r="E37">
        <v>228252</v>
      </c>
      <c r="F37">
        <v>6.45</v>
      </c>
      <c r="G37">
        <v>1395621</v>
      </c>
      <c r="H37" t="s">
        <v>52</v>
      </c>
      <c r="I37" s="7">
        <v>0.16354869982609893</v>
      </c>
      <c r="J37" s="7">
        <v>1170.2434991304947</v>
      </c>
      <c r="N37" s="1" t="s">
        <v>30</v>
      </c>
      <c r="O37" s="6">
        <f>(O32/U32)*100</f>
        <v>96.343125703504782</v>
      </c>
    </row>
    <row r="38" spans="1:25" x14ac:dyDescent="0.25">
      <c r="N38" s="1" t="s">
        <v>31</v>
      </c>
      <c r="O38" s="6">
        <f>(P32/V32)*100</f>
        <v>101.18037916260378</v>
      </c>
      <c r="S38" s="7"/>
      <c r="T38" s="7"/>
    </row>
    <row r="39" spans="1:25" x14ac:dyDescent="0.25">
      <c r="N39" s="1" t="s">
        <v>32</v>
      </c>
      <c r="O39" s="6">
        <f>(Q32/W32)*100</f>
        <v>99.619292560963927</v>
      </c>
    </row>
    <row r="40" spans="1:25" x14ac:dyDescent="0.25">
      <c r="N40" s="1" t="s">
        <v>33</v>
      </c>
      <c r="O40" s="6">
        <f>(R32/X32)*100</f>
        <v>100.13227909776545</v>
      </c>
      <c r="S40" s="6"/>
    </row>
    <row r="41" spans="1:25" x14ac:dyDescent="0.25">
      <c r="N41" s="1" t="s">
        <v>34</v>
      </c>
      <c r="O41" s="6">
        <f>(S32/Y32)*100</f>
        <v>99.212898544442851</v>
      </c>
    </row>
    <row r="43" spans="1:25" x14ac:dyDescent="0.25">
      <c r="N43" s="1" t="s">
        <v>36</v>
      </c>
      <c r="O43" s="9">
        <f>AVERAGE(O36:O41)</f>
        <v>99.369476516435427</v>
      </c>
    </row>
    <row r="44" spans="1:25" x14ac:dyDescent="0.25">
      <c r="N44" s="1" t="s">
        <v>37</v>
      </c>
      <c r="O44" s="9">
        <f>STDEV(O36:O41)</f>
        <v>1.6270300484411937</v>
      </c>
    </row>
    <row r="45" spans="1:25" x14ac:dyDescent="0.25">
      <c r="N45" s="1" t="s">
        <v>50</v>
      </c>
      <c r="O45" s="9">
        <f>(O44/O43)*100</f>
        <v>1.6373539496025096</v>
      </c>
    </row>
    <row r="47" spans="1:25" x14ac:dyDescent="0.25">
      <c r="N47" s="1"/>
      <c r="O47" s="9"/>
    </row>
    <row r="48" spans="1:25" x14ac:dyDescent="0.25">
      <c r="N48" s="1"/>
      <c r="O48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44C7B-EADD-4B01-8B8A-0D7AAAEB85C7}">
  <dimension ref="A1:X48"/>
  <sheetViews>
    <sheetView topLeftCell="C1" workbookViewId="0">
      <selection activeCell="M47" sqref="M47:N48"/>
    </sheetView>
  </sheetViews>
  <sheetFormatPr defaultRowHeight="15" x14ac:dyDescent="0.25"/>
  <cols>
    <col min="2" max="2" width="21.140625" customWidth="1"/>
    <col min="9" max="9" width="9.28515625" bestFit="1" customWidth="1"/>
    <col min="10" max="10" width="9.5703125" bestFit="1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43</v>
      </c>
      <c r="B2" t="s">
        <v>72</v>
      </c>
      <c r="C2" t="s">
        <v>9</v>
      </c>
      <c r="D2">
        <v>41366</v>
      </c>
      <c r="E2">
        <v>274409</v>
      </c>
      <c r="F2">
        <v>7.62</v>
      </c>
      <c r="G2">
        <v>1657401</v>
      </c>
      <c r="H2" t="s">
        <v>52</v>
      </c>
      <c r="I2" s="7">
        <v>0.16556584676852493</v>
      </c>
      <c r="J2" s="7">
        <v>481.58230846065612</v>
      </c>
      <c r="N2" s="11" t="s">
        <v>74</v>
      </c>
      <c r="O2" s="10"/>
      <c r="P2" s="10"/>
      <c r="Q2" s="10"/>
    </row>
    <row r="3" spans="1:24" x14ac:dyDescent="0.25">
      <c r="A3" t="s">
        <v>43</v>
      </c>
      <c r="B3" t="s">
        <v>72</v>
      </c>
      <c r="C3" t="s">
        <v>10</v>
      </c>
      <c r="D3">
        <v>65592</v>
      </c>
      <c r="E3">
        <v>250344</v>
      </c>
      <c r="F3">
        <v>7.62</v>
      </c>
      <c r="G3">
        <v>1585864</v>
      </c>
      <c r="H3" t="s">
        <v>52</v>
      </c>
      <c r="I3" s="7">
        <v>0.1578596903643692</v>
      </c>
      <c r="J3" s="7">
        <v>471.94961295546148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43</v>
      </c>
      <c r="B4" t="s">
        <v>72</v>
      </c>
      <c r="C4" t="s">
        <v>11</v>
      </c>
      <c r="D4">
        <v>64620</v>
      </c>
      <c r="E4">
        <v>256176</v>
      </c>
      <c r="F4">
        <v>7.63</v>
      </c>
      <c r="G4">
        <v>1604526</v>
      </c>
      <c r="H4" t="s">
        <v>52</v>
      </c>
      <c r="I4" s="7">
        <v>0.15965836639605716</v>
      </c>
      <c r="J4" s="7">
        <v>474.19795799507142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43</v>
      </c>
      <c r="B5" t="s">
        <v>72</v>
      </c>
      <c r="C5" t="s">
        <v>12</v>
      </c>
      <c r="D5">
        <v>90029</v>
      </c>
      <c r="E5">
        <v>261717</v>
      </c>
      <c r="F5">
        <v>7.64</v>
      </c>
      <c r="G5">
        <v>1538865</v>
      </c>
      <c r="H5" t="s">
        <v>52</v>
      </c>
      <c r="I5" s="7">
        <v>0.17007144876256203</v>
      </c>
      <c r="J5" s="7">
        <v>487.21431095320253</v>
      </c>
      <c r="M5" s="7">
        <v>0.16556584676852493</v>
      </c>
      <c r="N5" s="7">
        <v>8.6999999999999994E-2</v>
      </c>
      <c r="O5" s="7">
        <v>0.10540325398737714</v>
      </c>
      <c r="P5" s="7">
        <v>0.18990756683451873</v>
      </c>
      <c r="Q5" s="7">
        <v>7.580403459808302E-2</v>
      </c>
      <c r="R5" s="7">
        <v>6.8624521483218792E-2</v>
      </c>
      <c r="S5" s="7">
        <v>0.17</v>
      </c>
      <c r="T5" s="7">
        <v>0.1</v>
      </c>
      <c r="U5" s="7">
        <v>9.8000000000000004E-2</v>
      </c>
      <c r="V5" s="7">
        <v>0.192</v>
      </c>
      <c r="W5" s="7">
        <v>6.6000000000000003E-2</v>
      </c>
      <c r="X5" s="7">
        <v>6.4000000000000001E-2</v>
      </c>
    </row>
    <row r="6" spans="1:24" x14ac:dyDescent="0.25">
      <c r="A6" t="s">
        <v>43</v>
      </c>
      <c r="B6" t="s">
        <v>72</v>
      </c>
      <c r="C6" t="s">
        <v>13</v>
      </c>
      <c r="D6">
        <v>43647</v>
      </c>
      <c r="E6">
        <v>235597</v>
      </c>
      <c r="F6">
        <v>7.64</v>
      </c>
      <c r="G6">
        <v>1535139</v>
      </c>
      <c r="H6" t="s">
        <v>52</v>
      </c>
      <c r="I6" s="7">
        <v>0.15346949038490976</v>
      </c>
      <c r="J6" s="7">
        <v>466.46186298113719</v>
      </c>
      <c r="M6" s="7">
        <v>0.1578596903643692</v>
      </c>
      <c r="N6" s="7">
        <v>8.3000000000000004E-2</v>
      </c>
      <c r="O6" s="7">
        <v>0.11458229832351552</v>
      </c>
      <c r="P6" s="7">
        <v>0.18192280434966765</v>
      </c>
      <c r="Q6" s="7">
        <v>7.4502682199596867E-2</v>
      </c>
      <c r="R6" s="7">
        <v>7.8697743407588464E-2</v>
      </c>
      <c r="S6" s="7">
        <v>0.153</v>
      </c>
      <c r="T6" s="7">
        <v>7.8E-2</v>
      </c>
      <c r="U6" s="7">
        <v>8.8999999999999996E-2</v>
      </c>
      <c r="V6" s="7">
        <v>0.193</v>
      </c>
      <c r="W6" s="7">
        <v>5.6000000000000001E-2</v>
      </c>
      <c r="X6" s="7">
        <v>7.0000000000000007E-2</v>
      </c>
    </row>
    <row r="7" spans="1:24" x14ac:dyDescent="0.25">
      <c r="A7" t="s">
        <v>43</v>
      </c>
      <c r="B7" t="s">
        <v>72</v>
      </c>
      <c r="C7" t="s">
        <v>14</v>
      </c>
      <c r="D7">
        <v>59142</v>
      </c>
      <c r="E7">
        <v>257965</v>
      </c>
      <c r="F7">
        <v>7.64</v>
      </c>
      <c r="G7">
        <v>1544253</v>
      </c>
      <c r="H7" t="s">
        <v>52</v>
      </c>
      <c r="I7" s="7">
        <v>0.16704840463317863</v>
      </c>
      <c r="J7" s="7">
        <v>483.43550579147325</v>
      </c>
      <c r="M7" s="7">
        <v>0.15965836639605716</v>
      </c>
      <c r="N7" s="7">
        <v>8.8999999999999996E-2</v>
      </c>
      <c r="O7" s="7">
        <v>9.9559529104513392E-2</v>
      </c>
      <c r="P7" s="7">
        <v>0.20542780162387708</v>
      </c>
      <c r="Q7" s="7">
        <v>7.7794896429284915E-2</v>
      </c>
      <c r="R7" s="7">
        <v>7.2664393151747178E-2</v>
      </c>
      <c r="S7" s="7">
        <v>0.16700000000000001</v>
      </c>
      <c r="T7" s="7">
        <v>8.7999999999999995E-2</v>
      </c>
      <c r="U7" s="7">
        <v>0.124</v>
      </c>
      <c r="V7" s="7">
        <v>0.193</v>
      </c>
      <c r="W7" s="7">
        <v>0.10199999999999999</v>
      </c>
      <c r="X7" s="7">
        <v>8.8999999999999996E-2</v>
      </c>
    </row>
    <row r="8" spans="1:24" x14ac:dyDescent="0.25">
      <c r="A8" t="s">
        <v>43</v>
      </c>
      <c r="B8" t="s">
        <v>72</v>
      </c>
      <c r="C8" t="s">
        <v>15</v>
      </c>
      <c r="D8">
        <v>24823</v>
      </c>
      <c r="E8">
        <v>129322</v>
      </c>
      <c r="F8">
        <v>7.64</v>
      </c>
      <c r="G8">
        <v>1488028</v>
      </c>
      <c r="H8" t="s">
        <v>52</v>
      </c>
      <c r="I8" s="7">
        <v>8.6908310865118132E-2</v>
      </c>
      <c r="J8" s="7">
        <v>383.26038858139765</v>
      </c>
      <c r="L8" s="1" t="s">
        <v>36</v>
      </c>
      <c r="M8" s="7">
        <f>AVERAGE(M5:M7)</f>
        <v>0.16102796784298376</v>
      </c>
      <c r="N8" s="7">
        <f t="shared" ref="N8:X8" si="0">AVERAGE(N5:N7)</f>
        <v>8.6333333333333331E-2</v>
      </c>
      <c r="O8" s="7">
        <f t="shared" si="0"/>
        <v>0.10651502713846868</v>
      </c>
      <c r="P8" s="7">
        <f t="shared" si="0"/>
        <v>0.19241939093602115</v>
      </c>
      <c r="Q8" s="7">
        <f t="shared" si="0"/>
        <v>7.603387107565493E-2</v>
      </c>
      <c r="R8" s="7">
        <f t="shared" si="0"/>
        <v>7.3328886014184802E-2</v>
      </c>
      <c r="S8" s="7">
        <f t="shared" si="0"/>
        <v>0.16333333333333333</v>
      </c>
      <c r="T8" s="7">
        <f t="shared" si="0"/>
        <v>8.8666666666666671E-2</v>
      </c>
      <c r="U8" s="7">
        <f t="shared" si="0"/>
        <v>0.10366666666666667</v>
      </c>
      <c r="V8" s="7">
        <f t="shared" si="0"/>
        <v>0.19266666666666668</v>
      </c>
      <c r="W8" s="7">
        <f t="shared" si="0"/>
        <v>7.4666666666666659E-2</v>
      </c>
      <c r="X8" s="7">
        <f t="shared" si="0"/>
        <v>7.4333333333333335E-2</v>
      </c>
    </row>
    <row r="9" spans="1:24" x14ac:dyDescent="0.25">
      <c r="A9" t="s">
        <v>43</v>
      </c>
      <c r="B9" t="s">
        <v>72</v>
      </c>
      <c r="C9" t="s">
        <v>16</v>
      </c>
      <c r="D9">
        <v>28126</v>
      </c>
      <c r="E9">
        <v>136474</v>
      </c>
      <c r="F9">
        <v>7.65</v>
      </c>
      <c r="G9">
        <v>1646530</v>
      </c>
      <c r="H9" t="s">
        <v>52</v>
      </c>
      <c r="I9" s="7">
        <v>8.2885826556455086E-2</v>
      </c>
      <c r="J9" s="7">
        <v>378.23228319556887</v>
      </c>
      <c r="L9" s="1" t="s">
        <v>37</v>
      </c>
      <c r="M9" s="7">
        <f>STDEV(M5:M7)</f>
        <v>4.0315093605119128E-3</v>
      </c>
      <c r="N9" s="7">
        <f t="shared" ref="N9:X9" si="1">STDEV(N5:N7)</f>
        <v>3.0550504633038884E-3</v>
      </c>
      <c r="O9" s="7">
        <f t="shared" si="1"/>
        <v>7.5728415014752193E-3</v>
      </c>
      <c r="P9" s="7">
        <f t="shared" si="1"/>
        <v>1.1952119872759582E-2</v>
      </c>
      <c r="Q9" s="7">
        <f t="shared" si="1"/>
        <v>1.658097475529444E-3</v>
      </c>
      <c r="R9" s="7">
        <f t="shared" si="1"/>
        <v>5.0693799480383567E-3</v>
      </c>
      <c r="S9" s="7">
        <f t="shared" si="1"/>
        <v>9.073771725877474E-3</v>
      </c>
      <c r="T9" s="7">
        <f t="shared" si="1"/>
        <v>1.1015141094572174E-2</v>
      </c>
      <c r="U9" s="7">
        <f t="shared" si="1"/>
        <v>1.8175074506954072E-2</v>
      </c>
      <c r="V9" s="7">
        <f t="shared" si="1"/>
        <v>5.7735026918962634E-4</v>
      </c>
      <c r="W9" s="7">
        <f t="shared" si="1"/>
        <v>2.4193663082165411E-2</v>
      </c>
      <c r="X9" s="7">
        <f t="shared" si="1"/>
        <v>1.3051181300301253E-2</v>
      </c>
    </row>
    <row r="10" spans="1:24" x14ac:dyDescent="0.25">
      <c r="A10" t="s">
        <v>43</v>
      </c>
      <c r="B10" t="s">
        <v>72</v>
      </c>
      <c r="C10" t="s">
        <v>17</v>
      </c>
      <c r="D10">
        <v>42697</v>
      </c>
      <c r="E10">
        <v>146231</v>
      </c>
      <c r="F10">
        <v>7.64</v>
      </c>
      <c r="G10">
        <v>1645545</v>
      </c>
      <c r="H10" t="s">
        <v>52</v>
      </c>
      <c r="I10" s="7">
        <v>8.8864783400028569E-2</v>
      </c>
      <c r="J10" s="7">
        <v>385.70597925003568</v>
      </c>
    </row>
    <row r="11" spans="1:24" x14ac:dyDescent="0.25">
      <c r="A11" t="s">
        <v>43</v>
      </c>
      <c r="B11" t="s">
        <v>72</v>
      </c>
      <c r="C11" t="s">
        <v>18</v>
      </c>
      <c r="D11">
        <v>54638</v>
      </c>
      <c r="E11">
        <v>161153</v>
      </c>
      <c r="F11">
        <v>7.64</v>
      </c>
      <c r="G11">
        <v>1611862</v>
      </c>
      <c r="H11" t="s">
        <v>52</v>
      </c>
      <c r="I11" s="7">
        <v>9.9979402703209083E-2</v>
      </c>
      <c r="J11" s="7">
        <v>399.59925337901137</v>
      </c>
      <c r="M11" s="5" t="s">
        <v>51</v>
      </c>
      <c r="N11" s="4"/>
      <c r="O11" s="4"/>
    </row>
    <row r="12" spans="1:24" x14ac:dyDescent="0.25">
      <c r="A12" t="s">
        <v>43</v>
      </c>
      <c r="B12" t="s">
        <v>72</v>
      </c>
      <c r="C12" t="s">
        <v>19</v>
      </c>
      <c r="D12">
        <v>34488</v>
      </c>
      <c r="E12">
        <v>118260</v>
      </c>
      <c r="F12">
        <v>7.64</v>
      </c>
      <c r="G12">
        <v>1517080</v>
      </c>
      <c r="H12" t="s">
        <v>52</v>
      </c>
      <c r="I12" s="7">
        <v>7.7952382207925747E-2</v>
      </c>
      <c r="J12" s="7">
        <v>372.0654777599072</v>
      </c>
      <c r="M12" s="1" t="s">
        <v>29</v>
      </c>
      <c r="N12" s="6">
        <f>(M8/S8)*100</f>
        <v>98.588551740602298</v>
      </c>
    </row>
    <row r="13" spans="1:24" x14ac:dyDescent="0.25">
      <c r="A13" t="s">
        <v>43</v>
      </c>
      <c r="B13" t="s">
        <v>72</v>
      </c>
      <c r="C13" t="s">
        <v>20</v>
      </c>
      <c r="D13">
        <v>41846</v>
      </c>
      <c r="E13">
        <v>131477</v>
      </c>
      <c r="F13">
        <v>7.64</v>
      </c>
      <c r="G13">
        <v>1497203</v>
      </c>
      <c r="H13" t="s">
        <v>52</v>
      </c>
      <c r="I13" s="7">
        <v>8.7815079184319023E-2</v>
      </c>
      <c r="J13" s="7">
        <v>384.39384898039879</v>
      </c>
      <c r="M13" s="1" t="s">
        <v>30</v>
      </c>
      <c r="N13" s="6">
        <f>(N8/T8)*100</f>
        <v>97.368421052631575</v>
      </c>
    </row>
    <row r="14" spans="1:24" x14ac:dyDescent="0.25">
      <c r="A14" t="s">
        <v>43</v>
      </c>
      <c r="B14" t="s">
        <v>72</v>
      </c>
      <c r="C14" t="s">
        <v>21</v>
      </c>
      <c r="D14">
        <v>55299</v>
      </c>
      <c r="E14">
        <v>167104</v>
      </c>
      <c r="F14">
        <v>7.64</v>
      </c>
      <c r="G14">
        <v>1585378</v>
      </c>
      <c r="H14" t="s">
        <v>52</v>
      </c>
      <c r="I14" s="7">
        <v>0.10540325398737714</v>
      </c>
      <c r="J14" s="7">
        <v>406.37906748422142</v>
      </c>
      <c r="M14" s="1" t="s">
        <v>31</v>
      </c>
      <c r="N14" s="6">
        <f>(O8/U8)*100</f>
        <v>102.74761460302445</v>
      </c>
    </row>
    <row r="15" spans="1:24" x14ac:dyDescent="0.25">
      <c r="A15" t="s">
        <v>43</v>
      </c>
      <c r="B15" t="s">
        <v>72</v>
      </c>
      <c r="C15" t="s">
        <v>22</v>
      </c>
      <c r="D15">
        <v>42907</v>
      </c>
      <c r="E15">
        <v>185664</v>
      </c>
      <c r="F15">
        <v>7.64</v>
      </c>
      <c r="G15">
        <v>1620355</v>
      </c>
      <c r="H15" t="s">
        <v>52</v>
      </c>
      <c r="I15" s="7">
        <v>0.11458229832351552</v>
      </c>
      <c r="J15" s="7">
        <v>417.85287290439436</v>
      </c>
      <c r="M15" s="1" t="s">
        <v>32</v>
      </c>
      <c r="N15" s="6">
        <f>(P8/V8)*100</f>
        <v>99.871656195166679</v>
      </c>
    </row>
    <row r="16" spans="1:24" x14ac:dyDescent="0.25">
      <c r="A16" t="s">
        <v>43</v>
      </c>
      <c r="B16" t="s">
        <v>72</v>
      </c>
      <c r="C16" t="s">
        <v>23</v>
      </c>
      <c r="D16">
        <v>33282</v>
      </c>
      <c r="E16">
        <v>164075</v>
      </c>
      <c r="F16">
        <v>7.64</v>
      </c>
      <c r="G16">
        <v>1648009</v>
      </c>
      <c r="H16" t="s">
        <v>52</v>
      </c>
      <c r="I16" s="7">
        <v>9.9559529104513392E-2</v>
      </c>
      <c r="J16" s="7">
        <v>399.07441138064172</v>
      </c>
      <c r="M16" s="1" t="s">
        <v>33</v>
      </c>
      <c r="N16" s="6">
        <f>(Q8/W8)*100</f>
        <v>101.83107733346644</v>
      </c>
    </row>
    <row r="17" spans="1:24" x14ac:dyDescent="0.25">
      <c r="A17" t="s">
        <v>43</v>
      </c>
      <c r="B17" t="s">
        <v>72</v>
      </c>
      <c r="C17" t="s">
        <v>24</v>
      </c>
      <c r="D17">
        <v>54044</v>
      </c>
      <c r="E17">
        <v>150381</v>
      </c>
      <c r="F17">
        <v>7.63</v>
      </c>
      <c r="G17">
        <v>1528430</v>
      </c>
      <c r="H17" t="s">
        <v>52</v>
      </c>
      <c r="I17" s="7">
        <v>9.8389196757456998E-2</v>
      </c>
      <c r="J17" s="7">
        <v>397.61149594682126</v>
      </c>
      <c r="M17" s="1" t="s">
        <v>34</v>
      </c>
      <c r="N17" s="6">
        <f>(R8/X8)*100</f>
        <v>98.648725579620816</v>
      </c>
    </row>
    <row r="18" spans="1:24" x14ac:dyDescent="0.25">
      <c r="A18" t="s">
        <v>43</v>
      </c>
      <c r="B18" t="s">
        <v>72</v>
      </c>
      <c r="C18" t="s">
        <v>25</v>
      </c>
      <c r="D18">
        <v>44678</v>
      </c>
      <c r="E18">
        <v>131082</v>
      </c>
      <c r="F18">
        <v>7.64</v>
      </c>
      <c r="G18">
        <v>1465162</v>
      </c>
      <c r="H18" t="s">
        <v>52</v>
      </c>
      <c r="I18" s="7">
        <v>8.9465874763336756E-2</v>
      </c>
      <c r="J18" s="7">
        <v>386.457343454171</v>
      </c>
    </row>
    <row r="19" spans="1:24" x14ac:dyDescent="0.25">
      <c r="A19" t="s">
        <v>43</v>
      </c>
      <c r="B19" t="s">
        <v>72</v>
      </c>
      <c r="C19" t="s">
        <v>26</v>
      </c>
      <c r="D19">
        <v>63703</v>
      </c>
      <c r="E19">
        <v>191958</v>
      </c>
      <c r="F19">
        <v>7.64</v>
      </c>
      <c r="G19">
        <v>1542625</v>
      </c>
      <c r="H19" t="s">
        <v>52</v>
      </c>
      <c r="I19" s="7">
        <v>0.12443594522323961</v>
      </c>
      <c r="J19" s="7">
        <v>430.16993152904956</v>
      </c>
      <c r="M19" s="1" t="s">
        <v>36</v>
      </c>
      <c r="N19" s="9">
        <f>AVERAGE(N12:N17)</f>
        <v>99.842674417418721</v>
      </c>
    </row>
    <row r="20" spans="1:24" x14ac:dyDescent="0.25">
      <c r="A20" t="s">
        <v>43</v>
      </c>
      <c r="B20" t="s">
        <v>72</v>
      </c>
      <c r="C20" t="s">
        <v>53</v>
      </c>
      <c r="D20">
        <v>46816</v>
      </c>
      <c r="E20">
        <v>301216</v>
      </c>
      <c r="F20">
        <v>7.66</v>
      </c>
      <c r="G20">
        <v>1586119</v>
      </c>
      <c r="H20" t="s">
        <v>52</v>
      </c>
      <c r="I20" s="7">
        <v>0.18990756683451873</v>
      </c>
      <c r="J20" s="7">
        <v>512.00945854314841</v>
      </c>
      <c r="M20" s="1" t="s">
        <v>37</v>
      </c>
      <c r="N20" s="9">
        <f>STDEV(N12:N17)</f>
        <v>2.074296546344335</v>
      </c>
    </row>
    <row r="21" spans="1:24" x14ac:dyDescent="0.25">
      <c r="A21" t="s">
        <v>43</v>
      </c>
      <c r="B21" t="s">
        <v>72</v>
      </c>
      <c r="C21" t="s">
        <v>54</v>
      </c>
      <c r="D21">
        <v>65608</v>
      </c>
      <c r="E21">
        <v>264147</v>
      </c>
      <c r="F21">
        <v>7.67</v>
      </c>
      <c r="G21">
        <v>1451973</v>
      </c>
      <c r="H21" t="s">
        <v>52</v>
      </c>
      <c r="I21" s="7">
        <v>0.18192280434966765</v>
      </c>
      <c r="J21" s="7">
        <v>502.02850543708456</v>
      </c>
      <c r="M21" s="1" t="s">
        <v>50</v>
      </c>
      <c r="N21" s="9">
        <f>(N20/N19)*100</f>
        <v>2.0775650877220988</v>
      </c>
    </row>
    <row r="22" spans="1:24" x14ac:dyDescent="0.25">
      <c r="A22" t="s">
        <v>43</v>
      </c>
      <c r="B22" t="s">
        <v>72</v>
      </c>
      <c r="C22" t="s">
        <v>55</v>
      </c>
      <c r="D22">
        <v>80408</v>
      </c>
      <c r="E22">
        <v>315730</v>
      </c>
      <c r="F22">
        <v>7.66</v>
      </c>
      <c r="G22">
        <v>1536939</v>
      </c>
      <c r="H22" t="s">
        <v>52</v>
      </c>
      <c r="I22" s="7">
        <v>0.20542780162387708</v>
      </c>
      <c r="J22" s="7">
        <v>531.40975202984635</v>
      </c>
    </row>
    <row r="23" spans="1:24" x14ac:dyDescent="0.25">
      <c r="A23" t="s">
        <v>43</v>
      </c>
      <c r="B23" t="s">
        <v>72</v>
      </c>
      <c r="C23" t="s">
        <v>56</v>
      </c>
      <c r="D23">
        <v>57248</v>
      </c>
      <c r="E23">
        <v>265735</v>
      </c>
      <c r="F23">
        <v>7.67</v>
      </c>
      <c r="G23">
        <v>1385501</v>
      </c>
      <c r="H23" t="s">
        <v>52</v>
      </c>
      <c r="I23" s="7">
        <v>0.19179704670007455</v>
      </c>
      <c r="J23" s="7">
        <v>514.37130837509324</v>
      </c>
      <c r="M23" s="1"/>
      <c r="N23" s="9"/>
    </row>
    <row r="24" spans="1:24" x14ac:dyDescent="0.25">
      <c r="A24" t="s">
        <v>43</v>
      </c>
      <c r="B24" t="s">
        <v>72</v>
      </c>
      <c r="C24" t="s">
        <v>57</v>
      </c>
      <c r="D24">
        <v>94553</v>
      </c>
      <c r="E24">
        <v>286998</v>
      </c>
      <c r="F24">
        <v>7.67</v>
      </c>
      <c r="G24">
        <v>1483669</v>
      </c>
      <c r="H24" t="s">
        <v>52</v>
      </c>
      <c r="I24" s="7">
        <v>0.19343802424934403</v>
      </c>
      <c r="J24" s="7">
        <v>516.42253031168002</v>
      </c>
      <c r="M24" s="1"/>
      <c r="N24" s="9"/>
    </row>
    <row r="25" spans="1:24" x14ac:dyDescent="0.25">
      <c r="A25" t="s">
        <v>43</v>
      </c>
      <c r="B25" t="s">
        <v>72</v>
      </c>
      <c r="C25" t="s">
        <v>58</v>
      </c>
      <c r="D25">
        <v>59050</v>
      </c>
      <c r="E25">
        <v>261854</v>
      </c>
      <c r="F25">
        <v>7.67</v>
      </c>
      <c r="G25">
        <v>1357648</v>
      </c>
      <c r="H25" t="s">
        <v>52</v>
      </c>
      <c r="I25" s="7">
        <v>0.19287326317278117</v>
      </c>
      <c r="J25" s="7">
        <v>515.71657896597651</v>
      </c>
    </row>
    <row r="26" spans="1:24" x14ac:dyDescent="0.25">
      <c r="A26" t="s">
        <v>43</v>
      </c>
      <c r="B26" t="s">
        <v>72</v>
      </c>
      <c r="C26" t="s">
        <v>59</v>
      </c>
      <c r="D26">
        <v>21294</v>
      </c>
      <c r="E26">
        <v>109567</v>
      </c>
      <c r="F26">
        <v>7.67</v>
      </c>
      <c r="G26">
        <v>1445398</v>
      </c>
      <c r="H26" t="s">
        <v>52</v>
      </c>
      <c r="I26" s="7">
        <v>7.580403459808302E-2</v>
      </c>
      <c r="J26" s="7">
        <v>369.38004324760379</v>
      </c>
      <c r="M26" s="1"/>
      <c r="N26" s="11" t="s">
        <v>75</v>
      </c>
      <c r="O26" s="10"/>
      <c r="P26" s="10"/>
    </row>
    <row r="27" spans="1:24" x14ac:dyDescent="0.25">
      <c r="A27" t="s">
        <v>43</v>
      </c>
      <c r="B27" t="s">
        <v>72</v>
      </c>
      <c r="C27" t="s">
        <v>60</v>
      </c>
      <c r="D27">
        <v>35111</v>
      </c>
      <c r="E27">
        <v>115690</v>
      </c>
      <c r="F27">
        <v>7.67</v>
      </c>
      <c r="G27">
        <v>1552830</v>
      </c>
      <c r="H27" t="s">
        <v>52</v>
      </c>
      <c r="I27" s="7">
        <v>7.4502682199596867E-2</v>
      </c>
      <c r="J27" s="7">
        <v>367.75335274949612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43</v>
      </c>
      <c r="B28" t="s">
        <v>72</v>
      </c>
      <c r="C28" t="s">
        <v>61</v>
      </c>
      <c r="D28">
        <v>23685</v>
      </c>
      <c r="E28">
        <v>120327</v>
      </c>
      <c r="F28">
        <v>7.67</v>
      </c>
      <c r="G28">
        <v>1546721</v>
      </c>
      <c r="H28" t="s">
        <v>52</v>
      </c>
      <c r="I28" s="7">
        <v>7.7794896429284915E-2</v>
      </c>
      <c r="J28" s="7">
        <v>371.86862053660616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43</v>
      </c>
      <c r="B29" t="s">
        <v>72</v>
      </c>
      <c r="C29" t="s">
        <v>62</v>
      </c>
      <c r="D29">
        <v>20443</v>
      </c>
      <c r="E29">
        <v>100499</v>
      </c>
      <c r="F29">
        <v>7.67</v>
      </c>
      <c r="G29">
        <v>1532799</v>
      </c>
      <c r="H29" t="s">
        <v>52</v>
      </c>
      <c r="I29" s="7">
        <v>6.556567429910902E-2</v>
      </c>
      <c r="J29" s="7">
        <v>356.58209287388627</v>
      </c>
      <c r="M29" s="7">
        <v>481.58230846065612</v>
      </c>
      <c r="N29" s="7">
        <v>383.26038858139765</v>
      </c>
      <c r="O29" s="7">
        <v>406.37906748422142</v>
      </c>
      <c r="P29" s="7">
        <v>512.00945854314841</v>
      </c>
      <c r="Q29" s="7">
        <v>369.38004324760379</v>
      </c>
      <c r="R29" s="7">
        <v>360.40565185402346</v>
      </c>
      <c r="S29" s="7">
        <v>487.21431095320253</v>
      </c>
      <c r="T29" s="7">
        <v>399.59925337901137</v>
      </c>
      <c r="U29" s="7">
        <v>397.61149594682126</v>
      </c>
      <c r="V29" s="7">
        <v>514.37130837509324</v>
      </c>
      <c r="W29" s="7">
        <v>356.58209287388627</v>
      </c>
      <c r="X29" s="7">
        <v>355.20342095946182</v>
      </c>
    </row>
    <row r="30" spans="1:24" x14ac:dyDescent="0.25">
      <c r="A30" t="s">
        <v>43</v>
      </c>
      <c r="B30" t="s">
        <v>72</v>
      </c>
      <c r="C30" t="s">
        <v>63</v>
      </c>
      <c r="D30">
        <v>21222</v>
      </c>
      <c r="E30">
        <v>76528</v>
      </c>
      <c r="F30">
        <v>7.67</v>
      </c>
      <c r="G30">
        <v>1368088</v>
      </c>
      <c r="H30" t="s">
        <v>52</v>
      </c>
      <c r="I30" s="7">
        <v>5.5937922121968763E-2</v>
      </c>
      <c r="J30" s="7">
        <v>344.5474026524609</v>
      </c>
      <c r="M30" s="7">
        <v>471.94961295546148</v>
      </c>
      <c r="N30" s="7">
        <v>378.23228319556887</v>
      </c>
      <c r="O30" s="7">
        <v>417.85287290439436</v>
      </c>
      <c r="P30" s="7">
        <v>502.02850543708456</v>
      </c>
      <c r="Q30" s="7">
        <v>367.75335274949612</v>
      </c>
      <c r="R30" s="7">
        <v>372.99717925948556</v>
      </c>
      <c r="S30" s="7">
        <v>466.46186298113719</v>
      </c>
      <c r="T30" s="7">
        <v>372.0654777599072</v>
      </c>
      <c r="U30" s="7">
        <v>386.457343454171</v>
      </c>
      <c r="V30" s="7">
        <v>516.42253031168002</v>
      </c>
      <c r="W30" s="7">
        <v>344.5474026524609</v>
      </c>
      <c r="X30" s="7">
        <v>361.76158858106749</v>
      </c>
    </row>
    <row r="31" spans="1:24" x14ac:dyDescent="0.25">
      <c r="A31" t="s">
        <v>43</v>
      </c>
      <c r="B31" t="s">
        <v>72</v>
      </c>
      <c r="C31" t="s">
        <v>64</v>
      </c>
      <c r="D31">
        <v>27833</v>
      </c>
      <c r="E31">
        <v>147269</v>
      </c>
      <c r="F31">
        <v>7.67</v>
      </c>
      <c r="G31">
        <v>1439565</v>
      </c>
      <c r="H31" t="s">
        <v>52</v>
      </c>
      <c r="I31" s="7">
        <v>0.10230104232875903</v>
      </c>
      <c r="J31" s="7">
        <v>402.50130291094877</v>
      </c>
      <c r="M31" s="7">
        <v>474.19795799507142</v>
      </c>
      <c r="N31" s="7">
        <v>385.70597925003568</v>
      </c>
      <c r="O31" s="7">
        <v>399.07441138064172</v>
      </c>
      <c r="P31" s="7">
        <v>531.40975202984635</v>
      </c>
      <c r="Q31" s="7">
        <v>371.86862053660616</v>
      </c>
      <c r="R31" s="7">
        <v>365.45549143968395</v>
      </c>
      <c r="S31" s="7">
        <v>483.43550579147325</v>
      </c>
      <c r="T31" s="7">
        <v>384.39384898039879</v>
      </c>
      <c r="U31" s="7">
        <v>430.16993152904956</v>
      </c>
      <c r="V31" s="7">
        <v>515.71657896597651</v>
      </c>
      <c r="W31" s="7">
        <v>402.50130291094877</v>
      </c>
      <c r="X31" s="7">
        <v>385.36423364581071</v>
      </c>
    </row>
    <row r="32" spans="1:24" x14ac:dyDescent="0.25">
      <c r="A32" t="s">
        <v>43</v>
      </c>
      <c r="B32" t="s">
        <v>72</v>
      </c>
      <c r="C32" t="s">
        <v>65</v>
      </c>
      <c r="D32">
        <v>31293</v>
      </c>
      <c r="E32">
        <v>109548</v>
      </c>
      <c r="F32">
        <v>7.67</v>
      </c>
      <c r="G32">
        <v>1596339</v>
      </c>
      <c r="H32" t="s">
        <v>52</v>
      </c>
      <c r="I32" s="7">
        <v>6.8624521483218792E-2</v>
      </c>
      <c r="J32" s="7">
        <v>360.40565185402346</v>
      </c>
      <c r="L32" s="1" t="s">
        <v>36</v>
      </c>
      <c r="M32" s="7">
        <f>AVERAGE(M29:M31)</f>
        <v>475.90995980372963</v>
      </c>
      <c r="N32" s="7">
        <f t="shared" ref="N32:X32" si="2">AVERAGE(N29:N31)</f>
        <v>382.39955034233407</v>
      </c>
      <c r="O32" s="7">
        <f t="shared" si="2"/>
        <v>407.76878392308589</v>
      </c>
      <c r="P32" s="7">
        <f t="shared" si="2"/>
        <v>515.14923867002642</v>
      </c>
      <c r="Q32" s="7">
        <f t="shared" si="2"/>
        <v>369.66733884456863</v>
      </c>
      <c r="R32" s="7">
        <f t="shared" si="2"/>
        <v>366.28610751773095</v>
      </c>
      <c r="S32" s="7">
        <f t="shared" si="2"/>
        <v>479.03722657527095</v>
      </c>
      <c r="T32" s="7">
        <f t="shared" si="2"/>
        <v>385.35286003977245</v>
      </c>
      <c r="U32" s="7">
        <f t="shared" si="2"/>
        <v>404.74625697668063</v>
      </c>
      <c r="V32" s="7">
        <f t="shared" si="2"/>
        <v>515.50347255091663</v>
      </c>
      <c r="W32" s="7">
        <f t="shared" si="2"/>
        <v>367.87693281243202</v>
      </c>
      <c r="X32" s="7">
        <f t="shared" si="2"/>
        <v>367.44308106211338</v>
      </c>
    </row>
    <row r="33" spans="1:24" x14ac:dyDescent="0.25">
      <c r="A33" t="s">
        <v>43</v>
      </c>
      <c r="B33" t="s">
        <v>72</v>
      </c>
      <c r="C33" t="s">
        <v>66</v>
      </c>
      <c r="D33">
        <v>34018</v>
      </c>
      <c r="E33">
        <v>116938</v>
      </c>
      <c r="F33">
        <v>7.66</v>
      </c>
      <c r="G33">
        <v>1485913</v>
      </c>
      <c r="H33" t="s">
        <v>52</v>
      </c>
      <c r="I33" s="7">
        <v>7.8697743407588464E-2</v>
      </c>
      <c r="J33" s="7">
        <v>372.99717925948556</v>
      </c>
      <c r="L33" s="1" t="s">
        <v>37</v>
      </c>
      <c r="M33" s="7">
        <f>STDEV(M29:M31)</f>
        <v>5.0393867006398843</v>
      </c>
      <c r="N33" s="7">
        <f t="shared" ref="N33:X33" si="3">STDEV(N29:N31)</f>
        <v>3.810487506082886</v>
      </c>
      <c r="O33" s="7">
        <f t="shared" si="3"/>
        <v>9.4660518768440127</v>
      </c>
      <c r="P33" s="7">
        <f t="shared" si="3"/>
        <v>14.940149840949475</v>
      </c>
      <c r="Q33" s="7">
        <f t="shared" si="3"/>
        <v>2.0726218444117968</v>
      </c>
      <c r="R33" s="7">
        <f t="shared" si="3"/>
        <v>6.3367249350479522</v>
      </c>
      <c r="S33" s="7">
        <f t="shared" si="3"/>
        <v>11.053265094806932</v>
      </c>
      <c r="T33" s="7">
        <f t="shared" si="3"/>
        <v>13.791917075584331</v>
      </c>
      <c r="U33" s="7">
        <f t="shared" si="3"/>
        <v>22.712908230033062</v>
      </c>
      <c r="V33" s="7">
        <f t="shared" si="3"/>
        <v>1.0420837856854306</v>
      </c>
      <c r="W33" s="7">
        <f t="shared" si="3"/>
        <v>30.583389212458375</v>
      </c>
      <c r="X33" s="7">
        <f t="shared" si="3"/>
        <v>15.86279209610942</v>
      </c>
    </row>
    <row r="34" spans="1:24" x14ac:dyDescent="0.25">
      <c r="A34" t="s">
        <v>43</v>
      </c>
      <c r="B34" t="s">
        <v>72</v>
      </c>
      <c r="C34" t="s">
        <v>67</v>
      </c>
      <c r="D34">
        <v>24037</v>
      </c>
      <c r="E34">
        <v>113292</v>
      </c>
      <c r="F34">
        <v>7.66</v>
      </c>
      <c r="G34">
        <v>1559113</v>
      </c>
      <c r="H34" t="s">
        <v>52</v>
      </c>
      <c r="I34" s="7">
        <v>7.2664393151747178E-2</v>
      </c>
      <c r="J34" s="7">
        <v>365.45549143968395</v>
      </c>
    </row>
    <row r="35" spans="1:24" x14ac:dyDescent="0.25">
      <c r="A35" t="s">
        <v>43</v>
      </c>
      <c r="B35" t="s">
        <v>72</v>
      </c>
      <c r="C35" t="s">
        <v>68</v>
      </c>
      <c r="D35">
        <v>30084</v>
      </c>
      <c r="E35">
        <v>94679</v>
      </c>
      <c r="F35">
        <v>7.66</v>
      </c>
      <c r="G35">
        <v>1468740</v>
      </c>
      <c r="H35" t="s">
        <v>52</v>
      </c>
      <c r="I35" s="7">
        <v>6.4462736767569487E-2</v>
      </c>
      <c r="J35" s="7">
        <v>355.20342095946182</v>
      </c>
      <c r="M35" s="5" t="s">
        <v>51</v>
      </c>
      <c r="N35" s="4"/>
      <c r="O35" s="4"/>
    </row>
    <row r="36" spans="1:24" x14ac:dyDescent="0.25">
      <c r="A36" t="s">
        <v>43</v>
      </c>
      <c r="B36" t="s">
        <v>72</v>
      </c>
      <c r="C36" t="s">
        <v>69</v>
      </c>
      <c r="D36">
        <v>34613</v>
      </c>
      <c r="E36">
        <v>109886</v>
      </c>
      <c r="F36">
        <v>7.65</v>
      </c>
      <c r="G36">
        <v>1576347</v>
      </c>
      <c r="H36" t="s">
        <v>52</v>
      </c>
      <c r="I36" s="7">
        <v>6.9709270864853998E-2</v>
      </c>
      <c r="J36" s="7">
        <v>361.76158858106749</v>
      </c>
      <c r="M36" s="1" t="s">
        <v>29</v>
      </c>
      <c r="N36" s="6">
        <f>(M32/S32)*100</f>
        <v>99.34717667061102</v>
      </c>
    </row>
    <row r="37" spans="1:24" x14ac:dyDescent="0.25">
      <c r="A37" t="s">
        <v>43</v>
      </c>
      <c r="B37" t="s">
        <v>72</v>
      </c>
      <c r="C37" t="s">
        <v>70</v>
      </c>
      <c r="D37">
        <v>38849</v>
      </c>
      <c r="E37">
        <v>123640</v>
      </c>
      <c r="F37">
        <v>7.65</v>
      </c>
      <c r="G37">
        <v>1395621</v>
      </c>
      <c r="H37" t="s">
        <v>52</v>
      </c>
      <c r="I37" s="7">
        <v>8.8591386916648571E-2</v>
      </c>
      <c r="J37" s="7">
        <v>385.36423364581071</v>
      </c>
      <c r="M37" s="1" t="s">
        <v>30</v>
      </c>
      <c r="N37" s="6">
        <f>(N32/T32)*100</f>
        <v>99.233608984468518</v>
      </c>
    </row>
    <row r="38" spans="1:24" x14ac:dyDescent="0.25">
      <c r="M38" s="1" t="s">
        <v>31</v>
      </c>
      <c r="N38" s="6">
        <f>(O32/U32)*100</f>
        <v>100.74677082105281</v>
      </c>
      <c r="R38" s="7"/>
      <c r="S38" s="7"/>
    </row>
    <row r="39" spans="1:24" x14ac:dyDescent="0.25">
      <c r="M39" s="1" t="s">
        <v>32</v>
      </c>
      <c r="N39" s="6">
        <f>(P32/V32)*100</f>
        <v>99.931283900157382</v>
      </c>
    </row>
    <row r="40" spans="1:24" x14ac:dyDescent="0.25">
      <c r="M40" s="1" t="s">
        <v>33</v>
      </c>
      <c r="N40" s="6">
        <f>(Q32/W32)*100</f>
        <v>100.4866861367058</v>
      </c>
      <c r="R40" s="6"/>
    </row>
    <row r="41" spans="1:24" x14ac:dyDescent="0.25">
      <c r="M41" s="1" t="s">
        <v>34</v>
      </c>
      <c r="N41" s="6">
        <f>(R32/X32)*100</f>
        <v>99.685128499075788</v>
      </c>
    </row>
    <row r="43" spans="1:24" x14ac:dyDescent="0.25">
      <c r="M43" s="1" t="s">
        <v>36</v>
      </c>
      <c r="N43" s="9">
        <f>AVERAGE(N36:N41)</f>
        <v>99.90510916867855</v>
      </c>
    </row>
    <row r="44" spans="1:24" x14ac:dyDescent="0.25">
      <c r="M44" s="1" t="s">
        <v>37</v>
      </c>
      <c r="N44" s="9">
        <f>STDEV(N36:N41)</f>
        <v>0.60957425932825959</v>
      </c>
    </row>
    <row r="45" spans="1:24" x14ac:dyDescent="0.25">
      <c r="M45" s="1" t="s">
        <v>50</v>
      </c>
      <c r="N45" s="9">
        <f>(N44/N43)*100</f>
        <v>0.61015323880890004</v>
      </c>
    </row>
    <row r="47" spans="1:24" x14ac:dyDescent="0.25">
      <c r="M47" s="1"/>
      <c r="N47" s="9"/>
    </row>
    <row r="48" spans="1:24" x14ac:dyDescent="0.25">
      <c r="M48" s="1"/>
      <c r="N48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5EC84-AC35-4D2F-A294-E3EC307DD548}">
  <dimension ref="A1:X48"/>
  <sheetViews>
    <sheetView topLeftCell="D1" workbookViewId="0">
      <selection activeCell="M47" sqref="M47:N48"/>
    </sheetView>
  </sheetViews>
  <sheetFormatPr defaultRowHeight="15" x14ac:dyDescent="0.25"/>
  <cols>
    <col min="2" max="2" width="21.140625" customWidth="1"/>
    <col min="4" max="4" width="11.28515625" customWidth="1"/>
    <col min="5" max="5" width="10" bestFit="1" customWidth="1"/>
    <col min="9" max="9" width="9.28515625" bestFit="1" customWidth="1"/>
    <col min="10" max="10" width="11.5703125" bestFit="1" customWidth="1"/>
    <col min="13" max="15" width="11.5703125" customWidth="1"/>
    <col min="16" max="16" width="12.42578125" customWidth="1"/>
    <col min="17" max="17" width="11.5703125" customWidth="1"/>
    <col min="18" max="18" width="12" customWidth="1"/>
    <col min="19" max="19" width="12.28515625" customWidth="1"/>
    <col min="20" max="20" width="11" customWidth="1"/>
    <col min="21" max="21" width="13.42578125" customWidth="1"/>
    <col min="22" max="22" width="11.28515625" customWidth="1"/>
    <col min="23" max="23" width="12.28515625" customWidth="1"/>
    <col min="24" max="24" width="11.42578125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44</v>
      </c>
      <c r="B2" t="s">
        <v>72</v>
      </c>
      <c r="C2" t="s">
        <v>9</v>
      </c>
      <c r="D2">
        <v>15657794</v>
      </c>
      <c r="E2">
        <v>108167851</v>
      </c>
      <c r="F2">
        <v>9.5399999999999991</v>
      </c>
      <c r="G2">
        <v>2208133</v>
      </c>
      <c r="H2" t="s">
        <v>52</v>
      </c>
      <c r="I2" s="7">
        <v>48.986112249579172</v>
      </c>
      <c r="J2" s="7">
        <v>486573.1224957917</v>
      </c>
      <c r="N2" s="11" t="s">
        <v>74</v>
      </c>
      <c r="O2" s="10"/>
      <c r="P2" s="10"/>
    </row>
    <row r="3" spans="1:24" x14ac:dyDescent="0.25">
      <c r="A3" t="s">
        <v>44</v>
      </c>
      <c r="B3" t="s">
        <v>72</v>
      </c>
      <c r="C3" t="s">
        <v>10</v>
      </c>
      <c r="D3">
        <v>17628130</v>
      </c>
      <c r="E3">
        <v>80443970</v>
      </c>
      <c r="F3">
        <v>9.5500000000000007</v>
      </c>
      <c r="G3">
        <v>1565331</v>
      </c>
      <c r="H3" t="s">
        <v>52</v>
      </c>
      <c r="I3" s="7">
        <v>51.391028478960678</v>
      </c>
      <c r="J3" s="7">
        <v>510622.28478960675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44</v>
      </c>
      <c r="B4" t="s">
        <v>72</v>
      </c>
      <c r="C4" t="s">
        <v>11</v>
      </c>
      <c r="D4">
        <v>18511642</v>
      </c>
      <c r="E4">
        <v>81847028</v>
      </c>
      <c r="F4">
        <v>9.5500000000000007</v>
      </c>
      <c r="G4">
        <v>1519234</v>
      </c>
      <c r="H4" t="s">
        <v>52</v>
      </c>
      <c r="I4" s="7">
        <v>53.873878546688658</v>
      </c>
      <c r="J4" s="7">
        <v>535450.78546688659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44</v>
      </c>
      <c r="B5" t="s">
        <v>72</v>
      </c>
      <c r="C5" t="s">
        <v>12</v>
      </c>
      <c r="D5">
        <v>19797546</v>
      </c>
      <c r="E5">
        <v>87321136</v>
      </c>
      <c r="F5">
        <v>9.57</v>
      </c>
      <c r="G5">
        <v>1664908</v>
      </c>
      <c r="H5" t="s">
        <v>52</v>
      </c>
      <c r="I5" s="7">
        <v>52.448024755722237</v>
      </c>
      <c r="J5" s="7">
        <v>521192.24755722232</v>
      </c>
      <c r="M5">
        <v>48.986112249579172</v>
      </c>
      <c r="N5">
        <v>40.747026844075897</v>
      </c>
      <c r="O5">
        <v>52.859731561842885</v>
      </c>
      <c r="P5">
        <v>51.849461902712008</v>
      </c>
      <c r="Q5">
        <v>48.990441884225085</v>
      </c>
      <c r="R5">
        <v>60.641439695107927</v>
      </c>
      <c r="S5">
        <v>52.448</v>
      </c>
      <c r="T5">
        <v>34.142000000000003</v>
      </c>
      <c r="U5">
        <v>57.271000000000001</v>
      </c>
      <c r="V5">
        <v>53.3</v>
      </c>
      <c r="W5">
        <v>40.966000000000001</v>
      </c>
      <c r="X5">
        <v>62.652999999999999</v>
      </c>
    </row>
    <row r="6" spans="1:24" x14ac:dyDescent="0.25">
      <c r="A6" t="s">
        <v>44</v>
      </c>
      <c r="B6" t="s">
        <v>72</v>
      </c>
      <c r="C6" t="s">
        <v>13</v>
      </c>
      <c r="D6">
        <v>18011096</v>
      </c>
      <c r="E6">
        <v>79403961</v>
      </c>
      <c r="F6">
        <v>9.57</v>
      </c>
      <c r="G6">
        <v>1500325</v>
      </c>
      <c r="H6" t="s">
        <v>52</v>
      </c>
      <c r="I6" s="7">
        <v>52.924507023478249</v>
      </c>
      <c r="J6" s="7">
        <v>525957.07023478241</v>
      </c>
      <c r="M6">
        <v>51.390999999999998</v>
      </c>
      <c r="N6">
        <v>35.079276276138977</v>
      </c>
      <c r="O6">
        <v>58.238391539822032</v>
      </c>
      <c r="P6">
        <v>52.80329355850337</v>
      </c>
      <c r="Q6">
        <v>43.855156264338063</v>
      </c>
      <c r="R6">
        <v>60.25430689516169</v>
      </c>
      <c r="S6">
        <v>52.924999999999997</v>
      </c>
      <c r="T6">
        <v>38.225999999999999</v>
      </c>
      <c r="U6">
        <v>58.058999999999997</v>
      </c>
      <c r="V6">
        <v>52.39</v>
      </c>
      <c r="W6">
        <v>46.39</v>
      </c>
      <c r="X6">
        <v>63.02</v>
      </c>
    </row>
    <row r="7" spans="1:24" x14ac:dyDescent="0.25">
      <c r="A7" t="s">
        <v>44</v>
      </c>
      <c r="B7" t="s">
        <v>72</v>
      </c>
      <c r="C7" t="s">
        <v>14</v>
      </c>
      <c r="D7">
        <v>18478109</v>
      </c>
      <c r="E7">
        <v>80810300</v>
      </c>
      <c r="F7">
        <v>9.57</v>
      </c>
      <c r="G7">
        <v>1552191</v>
      </c>
      <c r="H7" t="s">
        <v>52</v>
      </c>
      <c r="I7" s="7">
        <v>52.062085142872235</v>
      </c>
      <c r="J7" s="7">
        <v>517332.85142872232</v>
      </c>
      <c r="M7">
        <v>53.874000000000002</v>
      </c>
      <c r="N7">
        <v>35.269240541954858</v>
      </c>
      <c r="O7">
        <v>55.744515483465399</v>
      </c>
      <c r="P7">
        <v>52.052499407526284</v>
      </c>
      <c r="Q7">
        <v>42.568072443294611</v>
      </c>
      <c r="R7">
        <v>62.158107898020276</v>
      </c>
      <c r="S7">
        <v>52.061999999999998</v>
      </c>
      <c r="T7">
        <v>38.674999999999997</v>
      </c>
      <c r="U7">
        <v>55.411000000000001</v>
      </c>
      <c r="V7">
        <v>55.625</v>
      </c>
      <c r="W7">
        <v>44.793999999999997</v>
      </c>
      <c r="X7">
        <v>57.462000000000003</v>
      </c>
    </row>
    <row r="8" spans="1:24" x14ac:dyDescent="0.25">
      <c r="A8" t="s">
        <v>44</v>
      </c>
      <c r="B8" t="s">
        <v>72</v>
      </c>
      <c r="C8" t="s">
        <v>15</v>
      </c>
      <c r="D8">
        <v>8312114</v>
      </c>
      <c r="E8">
        <v>28893513</v>
      </c>
      <c r="F8">
        <v>9.57</v>
      </c>
      <c r="G8">
        <v>709095</v>
      </c>
      <c r="H8" t="s">
        <v>52</v>
      </c>
      <c r="I8" s="7">
        <v>40.747026844075897</v>
      </c>
      <c r="J8" s="7">
        <v>404182.26844075893</v>
      </c>
      <c r="L8" s="1" t="s">
        <v>36</v>
      </c>
      <c r="M8" s="7">
        <f>AVERAGE(M5:M7)</f>
        <v>51.417037416526391</v>
      </c>
      <c r="N8" s="7">
        <f t="shared" ref="N8:X8" si="0">AVERAGE(N5:N7)</f>
        <v>37.031847887389908</v>
      </c>
      <c r="O8" s="7">
        <f t="shared" si="0"/>
        <v>55.614212861710108</v>
      </c>
      <c r="P8" s="7">
        <f t="shared" si="0"/>
        <v>52.235084956247221</v>
      </c>
      <c r="Q8" s="7">
        <f t="shared" si="0"/>
        <v>45.137890197285913</v>
      </c>
      <c r="R8" s="7">
        <f t="shared" si="0"/>
        <v>61.017951496096636</v>
      </c>
      <c r="S8" s="7">
        <f t="shared" si="0"/>
        <v>52.478333333333332</v>
      </c>
      <c r="T8" s="7">
        <f t="shared" si="0"/>
        <v>37.014333333333333</v>
      </c>
      <c r="U8" s="7">
        <f t="shared" si="0"/>
        <v>56.913666666666664</v>
      </c>
      <c r="V8" s="7">
        <f t="shared" si="0"/>
        <v>53.771666666666668</v>
      </c>
      <c r="W8" s="7">
        <f t="shared" si="0"/>
        <v>44.04999999999999</v>
      </c>
      <c r="X8" s="7">
        <f t="shared" si="0"/>
        <v>61.044999999999995</v>
      </c>
    </row>
    <row r="9" spans="1:24" x14ac:dyDescent="0.25">
      <c r="A9" t="s">
        <v>44</v>
      </c>
      <c r="B9" t="s">
        <v>72</v>
      </c>
      <c r="C9" t="s">
        <v>16</v>
      </c>
      <c r="D9">
        <v>10390013</v>
      </c>
      <c r="E9">
        <v>42198440</v>
      </c>
      <c r="F9">
        <v>9.57</v>
      </c>
      <c r="G9">
        <v>1202945</v>
      </c>
      <c r="H9" t="s">
        <v>52</v>
      </c>
      <c r="I9" s="7">
        <v>35.079276276138977</v>
      </c>
      <c r="J9" s="7">
        <v>347504.76276138972</v>
      </c>
      <c r="L9" s="1" t="s">
        <v>37</v>
      </c>
      <c r="M9" s="7">
        <f>STDEV(M5:M7)</f>
        <v>2.4440478975406821</v>
      </c>
      <c r="N9" s="7">
        <f t="shared" ref="N9:X9" si="1">STDEV(N5:N7)</f>
        <v>3.2188410361065554</v>
      </c>
      <c r="O9" s="7">
        <f t="shared" si="1"/>
        <v>2.6916964668412908</v>
      </c>
      <c r="P9" s="7">
        <f t="shared" si="1"/>
        <v>0.5024458367314002</v>
      </c>
      <c r="Q9" s="7">
        <f t="shared" si="1"/>
        <v>3.3979055410651586</v>
      </c>
      <c r="R9" s="7">
        <f t="shared" si="1"/>
        <v>1.0061984977300242</v>
      </c>
      <c r="S9" s="7">
        <f t="shared" si="1"/>
        <v>0.43229889351388934</v>
      </c>
      <c r="T9" s="7">
        <f t="shared" si="1"/>
        <v>2.4976237373418195</v>
      </c>
      <c r="U9" s="7">
        <f t="shared" si="1"/>
        <v>1.3596842770780755</v>
      </c>
      <c r="V9" s="7">
        <f t="shared" si="1"/>
        <v>1.6682800524292478</v>
      </c>
      <c r="W9" s="7">
        <f t="shared" si="1"/>
        <v>2.7874891928041614</v>
      </c>
      <c r="X9" s="7">
        <f t="shared" si="1"/>
        <v>3.1083900977837375</v>
      </c>
    </row>
    <row r="10" spans="1:24" x14ac:dyDescent="0.25">
      <c r="A10" t="s">
        <v>44</v>
      </c>
      <c r="B10" t="s">
        <v>72</v>
      </c>
      <c r="C10" t="s">
        <v>17</v>
      </c>
      <c r="D10">
        <v>10349662</v>
      </c>
      <c r="E10">
        <v>48998392</v>
      </c>
      <c r="F10">
        <v>9.57</v>
      </c>
      <c r="G10">
        <v>1389267</v>
      </c>
      <c r="H10" t="s">
        <v>52</v>
      </c>
      <c r="I10" s="7">
        <v>35.269240541954858</v>
      </c>
      <c r="J10" s="7">
        <v>349404.40541954857</v>
      </c>
    </row>
    <row r="11" spans="1:24" x14ac:dyDescent="0.25">
      <c r="A11" t="s">
        <v>44</v>
      </c>
      <c r="B11" t="s">
        <v>72</v>
      </c>
      <c r="C11" t="s">
        <v>18</v>
      </c>
      <c r="D11">
        <v>14704277</v>
      </c>
      <c r="E11">
        <v>60389537</v>
      </c>
      <c r="F11">
        <v>9.57</v>
      </c>
      <c r="G11">
        <v>1768757</v>
      </c>
      <c r="H11" t="s">
        <v>52</v>
      </c>
      <c r="I11" s="7">
        <v>34.142359295256497</v>
      </c>
      <c r="J11" s="7">
        <v>338135.59295256494</v>
      </c>
      <c r="M11" s="5" t="s">
        <v>51</v>
      </c>
      <c r="N11" s="4"/>
      <c r="O11" s="4"/>
    </row>
    <row r="12" spans="1:24" x14ac:dyDescent="0.25">
      <c r="A12" t="s">
        <v>44</v>
      </c>
      <c r="B12" t="s">
        <v>72</v>
      </c>
      <c r="C12" t="s">
        <v>19</v>
      </c>
      <c r="D12">
        <v>11598657</v>
      </c>
      <c r="E12">
        <v>47961898</v>
      </c>
      <c r="F12">
        <v>9.57</v>
      </c>
      <c r="G12">
        <v>1254701</v>
      </c>
      <c r="H12" t="s">
        <v>52</v>
      </c>
      <c r="I12" s="7">
        <v>38.225758965681862</v>
      </c>
      <c r="J12" s="7">
        <v>378969.5896568186</v>
      </c>
      <c r="M12" s="1" t="s">
        <v>29</v>
      </c>
      <c r="N12" s="6">
        <f>(M8/S8)*100</f>
        <v>97.977649347082391</v>
      </c>
    </row>
    <row r="13" spans="1:24" x14ac:dyDescent="0.25">
      <c r="A13" t="s">
        <v>44</v>
      </c>
      <c r="B13" t="s">
        <v>72</v>
      </c>
      <c r="C13" t="s">
        <v>20</v>
      </c>
      <c r="D13">
        <v>12589465</v>
      </c>
      <c r="E13">
        <v>49494527</v>
      </c>
      <c r="F13">
        <v>9.57</v>
      </c>
      <c r="G13">
        <v>1279752</v>
      </c>
      <c r="H13" t="s">
        <v>52</v>
      </c>
      <c r="I13" s="7">
        <v>38.67509251792535</v>
      </c>
      <c r="J13" s="7">
        <v>383462.92517925345</v>
      </c>
      <c r="M13" s="1" t="s">
        <v>30</v>
      </c>
      <c r="N13" s="6">
        <f>(N8/T8)*100</f>
        <v>100.04731830207191</v>
      </c>
    </row>
    <row r="14" spans="1:24" x14ac:dyDescent="0.25">
      <c r="A14" t="s">
        <v>44</v>
      </c>
      <c r="B14" t="s">
        <v>72</v>
      </c>
      <c r="C14" t="s">
        <v>21</v>
      </c>
      <c r="D14">
        <v>16814889</v>
      </c>
      <c r="E14">
        <v>75942572</v>
      </c>
      <c r="F14">
        <v>9.56</v>
      </c>
      <c r="G14">
        <v>1436681</v>
      </c>
      <c r="H14" t="s">
        <v>52</v>
      </c>
      <c r="I14" s="7">
        <v>52.859731561842885</v>
      </c>
      <c r="J14" s="7">
        <v>525309.31561842887</v>
      </c>
      <c r="M14" s="1" t="s">
        <v>31</v>
      </c>
      <c r="N14" s="6">
        <f>(O8/U8)*100</f>
        <v>97.716798299840306</v>
      </c>
    </row>
    <row r="15" spans="1:24" x14ac:dyDescent="0.25">
      <c r="A15" t="s">
        <v>44</v>
      </c>
      <c r="B15" t="s">
        <v>72</v>
      </c>
      <c r="C15" t="s">
        <v>22</v>
      </c>
      <c r="D15">
        <v>13077705</v>
      </c>
      <c r="E15">
        <v>69906628</v>
      </c>
      <c r="F15">
        <v>9.57</v>
      </c>
      <c r="G15">
        <v>1200353</v>
      </c>
      <c r="H15" t="s">
        <v>52</v>
      </c>
      <c r="I15" s="7">
        <v>58.238391539822032</v>
      </c>
      <c r="J15" s="7">
        <v>579095.9153982203</v>
      </c>
      <c r="M15" s="1" t="s">
        <v>32</v>
      </c>
      <c r="N15" s="6">
        <f>(P8/V8)*100</f>
        <v>97.142395232149298</v>
      </c>
    </row>
    <row r="16" spans="1:24" x14ac:dyDescent="0.25">
      <c r="A16" t="s">
        <v>44</v>
      </c>
      <c r="B16" t="s">
        <v>72</v>
      </c>
      <c r="C16" t="s">
        <v>23</v>
      </c>
      <c r="D16">
        <v>15037829</v>
      </c>
      <c r="E16">
        <v>81670119</v>
      </c>
      <c r="F16">
        <v>9.57</v>
      </c>
      <c r="G16">
        <v>1465079</v>
      </c>
      <c r="H16" t="s">
        <v>52</v>
      </c>
      <c r="I16" s="7">
        <v>55.744515483465399</v>
      </c>
      <c r="J16" s="7">
        <v>554157.15483465395</v>
      </c>
      <c r="M16" s="1" t="s">
        <v>33</v>
      </c>
      <c r="N16" s="6">
        <f>(Q8/W8)*100</f>
        <v>102.46967127647201</v>
      </c>
    </row>
    <row r="17" spans="1:24" x14ac:dyDescent="0.25">
      <c r="A17" t="s">
        <v>44</v>
      </c>
      <c r="B17" t="s">
        <v>72</v>
      </c>
      <c r="C17" t="s">
        <v>24</v>
      </c>
      <c r="D17">
        <v>16371019</v>
      </c>
      <c r="E17">
        <v>70510037</v>
      </c>
      <c r="F17">
        <v>9.57</v>
      </c>
      <c r="G17">
        <v>1231167</v>
      </c>
      <c r="H17" t="s">
        <v>52</v>
      </c>
      <c r="I17" s="7">
        <v>57.270895824855607</v>
      </c>
      <c r="J17" s="7">
        <v>569420.95824855601</v>
      </c>
      <c r="M17" s="1" t="s">
        <v>34</v>
      </c>
      <c r="N17" s="6">
        <f>(R8/X8)*100</f>
        <v>99.955690877380036</v>
      </c>
    </row>
    <row r="18" spans="1:24" x14ac:dyDescent="0.25">
      <c r="A18" t="s">
        <v>44</v>
      </c>
      <c r="B18" t="s">
        <v>72</v>
      </c>
      <c r="C18" t="s">
        <v>25</v>
      </c>
      <c r="D18">
        <v>16969049</v>
      </c>
      <c r="E18">
        <v>72760165</v>
      </c>
      <c r="F18">
        <v>9.56</v>
      </c>
      <c r="G18">
        <v>1253209</v>
      </c>
      <c r="H18" t="s">
        <v>52</v>
      </c>
      <c r="I18" s="7">
        <v>58.059082722833942</v>
      </c>
      <c r="J18" s="7">
        <v>577302.82722833939</v>
      </c>
    </row>
    <row r="19" spans="1:24" x14ac:dyDescent="0.25">
      <c r="A19" t="s">
        <v>44</v>
      </c>
      <c r="B19" t="s">
        <v>72</v>
      </c>
      <c r="C19" t="s">
        <v>26</v>
      </c>
      <c r="D19">
        <v>18911005</v>
      </c>
      <c r="E19">
        <v>81075816</v>
      </c>
      <c r="F19">
        <v>9.57</v>
      </c>
      <c r="G19">
        <v>1463175</v>
      </c>
      <c r="H19" t="s">
        <v>52</v>
      </c>
      <c r="I19" s="7">
        <v>55.410881131785331</v>
      </c>
      <c r="J19" s="7">
        <v>550820.81131785328</v>
      </c>
      <c r="M19" s="1" t="s">
        <v>36</v>
      </c>
      <c r="N19" s="9">
        <f>AVERAGE(N12:N17)</f>
        <v>99.218253889165979</v>
      </c>
    </row>
    <row r="20" spans="1:24" x14ac:dyDescent="0.25">
      <c r="A20" t="s">
        <v>44</v>
      </c>
      <c r="B20" t="s">
        <v>72</v>
      </c>
      <c r="C20" t="s">
        <v>53</v>
      </c>
      <c r="D20">
        <v>14083540</v>
      </c>
      <c r="E20">
        <v>92743651</v>
      </c>
      <c r="F20">
        <v>9.59</v>
      </c>
      <c r="G20">
        <v>1788710</v>
      </c>
      <c r="H20" t="s">
        <v>52</v>
      </c>
      <c r="I20" s="7">
        <v>51.849461902712008</v>
      </c>
      <c r="J20" s="7">
        <v>515206.61902712006</v>
      </c>
      <c r="M20" s="1" t="s">
        <v>37</v>
      </c>
      <c r="N20" s="9">
        <f>STDEV(N12:N17)</f>
        <v>1.995271100340809</v>
      </c>
    </row>
    <row r="21" spans="1:24" x14ac:dyDescent="0.25">
      <c r="A21" t="s">
        <v>44</v>
      </c>
      <c r="B21" t="s">
        <v>72</v>
      </c>
      <c r="C21" t="s">
        <v>54</v>
      </c>
      <c r="D21">
        <v>20413610</v>
      </c>
      <c r="E21">
        <v>92791703</v>
      </c>
      <c r="F21">
        <v>9.6</v>
      </c>
      <c r="G21">
        <v>1757309</v>
      </c>
      <c r="H21" t="s">
        <v>52</v>
      </c>
      <c r="I21" s="7">
        <v>52.80329355850337</v>
      </c>
      <c r="J21" s="7">
        <v>524744.93558503361</v>
      </c>
      <c r="M21" s="1" t="s">
        <v>50</v>
      </c>
      <c r="N21" s="9">
        <f>(N20/N19)*100</f>
        <v>2.0109919517125063</v>
      </c>
    </row>
    <row r="22" spans="1:24" x14ac:dyDescent="0.25">
      <c r="A22" t="s">
        <v>44</v>
      </c>
      <c r="B22" t="s">
        <v>72</v>
      </c>
      <c r="C22" t="s">
        <v>55</v>
      </c>
      <c r="D22">
        <v>22223831</v>
      </c>
      <c r="E22">
        <v>100156088</v>
      </c>
      <c r="F22">
        <v>9.6</v>
      </c>
      <c r="G22">
        <v>1924136</v>
      </c>
      <c r="H22" t="s">
        <v>52</v>
      </c>
      <c r="I22" s="7">
        <v>52.052499407526284</v>
      </c>
      <c r="J22" s="7">
        <v>517236.9940752628</v>
      </c>
    </row>
    <row r="23" spans="1:24" x14ac:dyDescent="0.25">
      <c r="A23" t="s">
        <v>44</v>
      </c>
      <c r="B23" t="s">
        <v>72</v>
      </c>
      <c r="C23" t="s">
        <v>56</v>
      </c>
      <c r="D23">
        <v>19681494</v>
      </c>
      <c r="E23">
        <v>88683348</v>
      </c>
      <c r="F23">
        <v>9.6</v>
      </c>
      <c r="G23">
        <v>1663845</v>
      </c>
      <c r="H23" t="s">
        <v>52</v>
      </c>
      <c r="I23" s="7">
        <v>53.300246116675531</v>
      </c>
      <c r="J23" s="7">
        <v>529714.4611667553</v>
      </c>
      <c r="M23" s="1"/>
      <c r="N23" s="9"/>
    </row>
    <row r="24" spans="1:24" x14ac:dyDescent="0.25">
      <c r="A24" t="s">
        <v>44</v>
      </c>
      <c r="B24" t="s">
        <v>72</v>
      </c>
      <c r="C24" t="s">
        <v>57</v>
      </c>
      <c r="D24">
        <v>21730517</v>
      </c>
      <c r="E24">
        <v>96424695</v>
      </c>
      <c r="F24">
        <v>9.6</v>
      </c>
      <c r="G24">
        <v>1840513</v>
      </c>
      <c r="H24" t="s">
        <v>52</v>
      </c>
      <c r="I24" s="7">
        <v>52.390118950531729</v>
      </c>
      <c r="J24" s="7">
        <v>520613.18950531725</v>
      </c>
      <c r="M24" s="1"/>
      <c r="N24" s="9"/>
    </row>
    <row r="25" spans="1:24" x14ac:dyDescent="0.25">
      <c r="A25" t="s">
        <v>44</v>
      </c>
      <c r="B25" t="s">
        <v>72</v>
      </c>
      <c r="C25" t="s">
        <v>58</v>
      </c>
      <c r="D25">
        <v>18396759</v>
      </c>
      <c r="E25">
        <v>79447440</v>
      </c>
      <c r="F25">
        <v>9.6</v>
      </c>
      <c r="G25">
        <v>1428259</v>
      </c>
      <c r="H25" t="s">
        <v>52</v>
      </c>
      <c r="I25" s="7">
        <v>55.625373269133959</v>
      </c>
      <c r="J25" s="7">
        <v>552965.73269133957</v>
      </c>
    </row>
    <row r="26" spans="1:24" x14ac:dyDescent="0.25">
      <c r="A26" t="s">
        <v>44</v>
      </c>
      <c r="B26" t="s">
        <v>72</v>
      </c>
      <c r="C26" t="s">
        <v>59</v>
      </c>
      <c r="D26">
        <v>7734137</v>
      </c>
      <c r="E26">
        <v>29825479</v>
      </c>
      <c r="F26">
        <v>9.6</v>
      </c>
      <c r="G26">
        <v>608802</v>
      </c>
      <c r="H26" t="s">
        <v>52</v>
      </c>
      <c r="I26" s="7">
        <v>48.990441884225085</v>
      </c>
      <c r="J26" s="7">
        <v>486616.41884225083</v>
      </c>
      <c r="M26" s="1"/>
      <c r="N26" s="11" t="s">
        <v>75</v>
      </c>
      <c r="O26" s="10"/>
      <c r="P26" s="10"/>
    </row>
    <row r="27" spans="1:24" x14ac:dyDescent="0.25">
      <c r="A27" t="s">
        <v>44</v>
      </c>
      <c r="B27" t="s">
        <v>72</v>
      </c>
      <c r="C27" t="s">
        <v>60</v>
      </c>
      <c r="D27">
        <v>8525020</v>
      </c>
      <c r="E27">
        <v>38711078</v>
      </c>
      <c r="F27">
        <v>9.6</v>
      </c>
      <c r="G27">
        <v>882703</v>
      </c>
      <c r="H27" t="s">
        <v>52</v>
      </c>
      <c r="I27" s="7">
        <v>43.855156264338063</v>
      </c>
      <c r="J27" s="7">
        <v>435263.5626433806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44</v>
      </c>
      <c r="B28" t="s">
        <v>72</v>
      </c>
      <c r="C28" t="s">
        <v>61</v>
      </c>
      <c r="D28">
        <v>8372149</v>
      </c>
      <c r="E28">
        <v>43421690</v>
      </c>
      <c r="F28">
        <v>9.6</v>
      </c>
      <c r="G28">
        <v>1020053</v>
      </c>
      <c r="H28" t="s">
        <v>52</v>
      </c>
      <c r="I28" s="7">
        <v>42.568072443294611</v>
      </c>
      <c r="J28" s="7">
        <v>422392.72443294607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44</v>
      </c>
      <c r="B29" t="s">
        <v>72</v>
      </c>
      <c r="C29" t="s">
        <v>62</v>
      </c>
      <c r="D29">
        <v>5435187</v>
      </c>
      <c r="E29">
        <v>21668743</v>
      </c>
      <c r="F29">
        <v>9.6</v>
      </c>
      <c r="G29">
        <v>528944</v>
      </c>
      <c r="H29" t="s">
        <v>52</v>
      </c>
      <c r="I29" s="7">
        <v>40.966043664357663</v>
      </c>
      <c r="J29" s="7">
        <v>406372.4366435766</v>
      </c>
      <c r="M29" s="7">
        <v>486573.1224957917</v>
      </c>
      <c r="N29" s="7">
        <v>404182.26844075893</v>
      </c>
      <c r="O29" s="7">
        <v>525309.31561842887</v>
      </c>
      <c r="P29" s="7">
        <v>515206.61902712006</v>
      </c>
      <c r="Q29" s="7">
        <v>486616.41884225083</v>
      </c>
      <c r="R29" s="7">
        <v>603126.39695107925</v>
      </c>
      <c r="S29" s="7">
        <v>521192.24755722232</v>
      </c>
      <c r="T29" s="7">
        <v>338135.59295256494</v>
      </c>
      <c r="U29" s="7">
        <v>569420.95824855601</v>
      </c>
      <c r="V29" s="7">
        <v>529714.4611667553</v>
      </c>
      <c r="W29" s="7">
        <v>406372.4366435766</v>
      </c>
      <c r="X29" s="7">
        <v>623246.47233721172</v>
      </c>
    </row>
    <row r="30" spans="1:24" x14ac:dyDescent="0.25">
      <c r="A30" t="s">
        <v>44</v>
      </c>
      <c r="B30" t="s">
        <v>72</v>
      </c>
      <c r="C30" t="s">
        <v>63</v>
      </c>
      <c r="D30">
        <v>5151965</v>
      </c>
      <c r="E30">
        <v>20076704</v>
      </c>
      <c r="F30">
        <v>9.6</v>
      </c>
      <c r="G30">
        <v>432781</v>
      </c>
      <c r="H30" t="s">
        <v>52</v>
      </c>
      <c r="I30" s="7">
        <v>46.389984772898998</v>
      </c>
      <c r="J30" s="7">
        <v>460611.84772898996</v>
      </c>
      <c r="M30" s="7">
        <v>510622.28478960675</v>
      </c>
      <c r="N30" s="7">
        <v>347504.76276138972</v>
      </c>
      <c r="O30" s="7">
        <v>579095.9153982203</v>
      </c>
      <c r="P30" s="7">
        <v>524744.93558503361</v>
      </c>
      <c r="Q30" s="7">
        <v>435263.5626433806</v>
      </c>
      <c r="R30" s="7">
        <v>599255.06895161688</v>
      </c>
      <c r="S30" s="7">
        <v>525957.07023478241</v>
      </c>
      <c r="T30" s="7">
        <v>378969.5896568186</v>
      </c>
      <c r="U30" s="7">
        <v>577302.82722833939</v>
      </c>
      <c r="V30" s="7">
        <v>520613.18950531725</v>
      </c>
      <c r="W30" s="7">
        <v>460611.84772898996</v>
      </c>
      <c r="X30" s="7">
        <v>626907.50341055717</v>
      </c>
    </row>
    <row r="31" spans="1:24" x14ac:dyDescent="0.25">
      <c r="A31" t="s">
        <v>44</v>
      </c>
      <c r="B31" t="s">
        <v>72</v>
      </c>
      <c r="C31" t="s">
        <v>64</v>
      </c>
      <c r="D31">
        <v>7721339</v>
      </c>
      <c r="E31">
        <v>31312034</v>
      </c>
      <c r="F31">
        <v>9.59</v>
      </c>
      <c r="G31">
        <v>699020</v>
      </c>
      <c r="H31" t="s">
        <v>52</v>
      </c>
      <c r="I31" s="7">
        <v>44.794189007467601</v>
      </c>
      <c r="J31" s="7">
        <v>444653.89007467596</v>
      </c>
      <c r="M31" s="7">
        <v>535450.78546688659</v>
      </c>
      <c r="N31" s="7">
        <v>349404.40541954857</v>
      </c>
      <c r="O31" s="7">
        <v>554157.15483465395</v>
      </c>
      <c r="P31" s="7">
        <v>517236.9940752628</v>
      </c>
      <c r="Q31" s="7">
        <v>422392.72443294607</v>
      </c>
      <c r="R31" s="7">
        <v>618293.07898020267</v>
      </c>
      <c r="S31" s="7">
        <v>517332.85142872232</v>
      </c>
      <c r="T31" s="7">
        <v>383462.92517925345</v>
      </c>
      <c r="U31" s="7">
        <v>550820.81131785328</v>
      </c>
      <c r="V31" s="7">
        <v>552965.73269133957</v>
      </c>
      <c r="W31" s="7">
        <v>444653.89007467596</v>
      </c>
      <c r="X31" s="7">
        <v>571332.91116718925</v>
      </c>
    </row>
    <row r="32" spans="1:24" x14ac:dyDescent="0.25">
      <c r="A32" t="s">
        <v>44</v>
      </c>
      <c r="B32" t="s">
        <v>72</v>
      </c>
      <c r="C32" t="s">
        <v>65</v>
      </c>
      <c r="D32">
        <v>10908135</v>
      </c>
      <c r="E32">
        <v>44297844</v>
      </c>
      <c r="F32">
        <v>9.59</v>
      </c>
      <c r="G32">
        <v>730488</v>
      </c>
      <c r="H32" t="s">
        <v>52</v>
      </c>
      <c r="I32" s="7">
        <v>60.641439695107927</v>
      </c>
      <c r="J32" s="7">
        <v>603126.39695107925</v>
      </c>
      <c r="L32" s="1" t="s">
        <v>36</v>
      </c>
      <c r="M32" s="7">
        <f>AVERAGE(M29:M31)</f>
        <v>510882.06425076164</v>
      </c>
      <c r="N32" s="7">
        <f t="shared" ref="N32:X32" si="2">AVERAGE(N29:N31)</f>
        <v>367030.47887389903</v>
      </c>
      <c r="O32" s="7">
        <f t="shared" si="2"/>
        <v>552854.128617101</v>
      </c>
      <c r="P32" s="7">
        <f t="shared" si="2"/>
        <v>519062.8495624722</v>
      </c>
      <c r="Q32" s="7">
        <f t="shared" si="2"/>
        <v>448090.90197285917</v>
      </c>
      <c r="R32" s="7">
        <f t="shared" si="2"/>
        <v>606891.51496096619</v>
      </c>
      <c r="S32" s="7">
        <f t="shared" si="2"/>
        <v>521494.05640690896</v>
      </c>
      <c r="T32" s="7">
        <f t="shared" si="2"/>
        <v>366856.03592954559</v>
      </c>
      <c r="U32" s="7">
        <f t="shared" si="2"/>
        <v>565848.19893158285</v>
      </c>
      <c r="V32" s="7">
        <f t="shared" si="2"/>
        <v>534431.12778780411</v>
      </c>
      <c r="W32" s="7">
        <f t="shared" si="2"/>
        <v>437212.72481574747</v>
      </c>
      <c r="X32" s="7">
        <f t="shared" si="2"/>
        <v>607162.29563831934</v>
      </c>
    </row>
    <row r="33" spans="1:24" x14ac:dyDescent="0.25">
      <c r="A33" t="s">
        <v>44</v>
      </c>
      <c r="B33" t="s">
        <v>72</v>
      </c>
      <c r="C33" t="s">
        <v>66</v>
      </c>
      <c r="D33">
        <v>12528119</v>
      </c>
      <c r="E33">
        <v>61284053</v>
      </c>
      <c r="F33">
        <v>9.59</v>
      </c>
      <c r="G33">
        <v>1017090</v>
      </c>
      <c r="H33" t="s">
        <v>52</v>
      </c>
      <c r="I33" s="7">
        <v>60.25430689516169</v>
      </c>
      <c r="J33" s="7">
        <v>599255.06895161688</v>
      </c>
      <c r="L33" s="1" t="s">
        <v>37</v>
      </c>
      <c r="M33" s="7">
        <f>STDEV(M29:M31)</f>
        <v>24439.866988290127</v>
      </c>
      <c r="N33" s="7">
        <f t="shared" ref="N33:X33" si="3">STDEV(N29:N31)</f>
        <v>32188.410361065544</v>
      </c>
      <c r="O33" s="7">
        <f t="shared" si="3"/>
        <v>26916.964668412882</v>
      </c>
      <c r="P33" s="7">
        <f t="shared" si="3"/>
        <v>5024.4583673139687</v>
      </c>
      <c r="Q33" s="7">
        <f t="shared" si="3"/>
        <v>33979.055410651599</v>
      </c>
      <c r="R33" s="7">
        <f t="shared" si="3"/>
        <v>10061.984977300202</v>
      </c>
      <c r="S33" s="7">
        <f t="shared" si="3"/>
        <v>4320.0236041035741</v>
      </c>
      <c r="T33" s="7">
        <f t="shared" si="3"/>
        <v>24973.894362409614</v>
      </c>
      <c r="U33" s="7">
        <f t="shared" si="3"/>
        <v>13597.711150174264</v>
      </c>
      <c r="V33" s="7">
        <f t="shared" si="3"/>
        <v>16684.03340506864</v>
      </c>
      <c r="W33" s="7">
        <f t="shared" si="3"/>
        <v>27874.838726549224</v>
      </c>
      <c r="X33" s="7">
        <f t="shared" si="3"/>
        <v>31083.104426923735</v>
      </c>
    </row>
    <row r="34" spans="1:24" x14ac:dyDescent="0.25">
      <c r="A34" t="s">
        <v>44</v>
      </c>
      <c r="B34" t="s">
        <v>72</v>
      </c>
      <c r="C34" t="s">
        <v>67</v>
      </c>
      <c r="D34">
        <v>9188143</v>
      </c>
      <c r="E34">
        <v>46779011</v>
      </c>
      <c r="F34">
        <v>9.59</v>
      </c>
      <c r="G34">
        <v>752581</v>
      </c>
      <c r="H34" t="s">
        <v>52</v>
      </c>
      <c r="I34" s="7">
        <v>62.158107898020276</v>
      </c>
      <c r="J34" s="7">
        <v>618293.07898020267</v>
      </c>
    </row>
    <row r="35" spans="1:24" x14ac:dyDescent="0.25">
      <c r="A35" t="s">
        <v>44</v>
      </c>
      <c r="B35" t="s">
        <v>72</v>
      </c>
      <c r="C35" t="s">
        <v>68</v>
      </c>
      <c r="D35">
        <v>12479507</v>
      </c>
      <c r="E35">
        <v>50687328</v>
      </c>
      <c r="F35">
        <v>9.59</v>
      </c>
      <c r="G35">
        <v>809011</v>
      </c>
      <c r="H35" t="s">
        <v>52</v>
      </c>
      <c r="I35" s="7">
        <v>62.653447233721174</v>
      </c>
      <c r="J35" s="7">
        <v>623246.47233721172</v>
      </c>
      <c r="M35" s="5" t="s">
        <v>51</v>
      </c>
      <c r="N35" s="4"/>
      <c r="O35" s="4"/>
    </row>
    <row r="36" spans="1:24" x14ac:dyDescent="0.25">
      <c r="A36" t="s">
        <v>44</v>
      </c>
      <c r="B36" t="s">
        <v>72</v>
      </c>
      <c r="C36" t="s">
        <v>69</v>
      </c>
      <c r="D36">
        <v>13580389</v>
      </c>
      <c r="E36">
        <v>57290380</v>
      </c>
      <c r="F36">
        <v>9.59</v>
      </c>
      <c r="G36">
        <v>909089</v>
      </c>
      <c r="H36" t="s">
        <v>52</v>
      </c>
      <c r="I36" s="7">
        <v>63.019550341055719</v>
      </c>
      <c r="J36" s="7">
        <v>626907.50341055717</v>
      </c>
      <c r="M36" s="1" t="s">
        <v>29</v>
      </c>
      <c r="N36" s="6">
        <f>(M32/S32)*100</f>
        <v>97.965078983015857</v>
      </c>
    </row>
    <row r="37" spans="1:24" x14ac:dyDescent="0.25">
      <c r="A37" t="s">
        <v>44</v>
      </c>
      <c r="B37" t="s">
        <v>72</v>
      </c>
      <c r="C37" t="s">
        <v>70</v>
      </c>
      <c r="D37">
        <v>14366411</v>
      </c>
      <c r="E37">
        <v>60433226</v>
      </c>
      <c r="F37">
        <v>9.59</v>
      </c>
      <c r="G37">
        <v>1051706</v>
      </c>
      <c r="H37" t="s">
        <v>52</v>
      </c>
      <c r="I37" s="7">
        <v>57.462091116718931</v>
      </c>
      <c r="J37" s="7">
        <v>571332.91116718925</v>
      </c>
      <c r="M37" s="1" t="s">
        <v>30</v>
      </c>
      <c r="N37" s="6">
        <f>(N32/T32)*100</f>
        <v>100.04755079030154</v>
      </c>
    </row>
    <row r="38" spans="1:24" x14ac:dyDescent="0.25">
      <c r="M38" s="1" t="s">
        <v>31</v>
      </c>
      <c r="N38" s="6">
        <f>(O32/U32)*100</f>
        <v>97.703611968896098</v>
      </c>
      <c r="R38" s="7"/>
      <c r="S38" s="7"/>
    </row>
    <row r="39" spans="1:24" x14ac:dyDescent="0.25">
      <c r="M39" s="1" t="s">
        <v>32</v>
      </c>
      <c r="N39" s="6">
        <f>(P32/V32)*100</f>
        <v>97.124366934061911</v>
      </c>
    </row>
    <row r="40" spans="1:24" x14ac:dyDescent="0.25">
      <c r="M40" s="1" t="s">
        <v>33</v>
      </c>
      <c r="N40" s="6">
        <f>(Q32/W32)*100</f>
        <v>102.48807423473232</v>
      </c>
      <c r="R40" s="6"/>
    </row>
    <row r="41" spans="1:24" x14ac:dyDescent="0.25">
      <c r="M41" s="1" t="s">
        <v>34</v>
      </c>
      <c r="N41" s="6">
        <f>(R32/X32)*100</f>
        <v>99.955402257469146</v>
      </c>
    </row>
    <row r="43" spans="1:24" x14ac:dyDescent="0.25">
      <c r="M43" s="1" t="s">
        <v>36</v>
      </c>
      <c r="N43" s="9">
        <f>AVERAGE(N36:N41)</f>
        <v>99.214014194746142</v>
      </c>
    </row>
    <row r="44" spans="1:24" x14ac:dyDescent="0.25">
      <c r="M44" s="1" t="s">
        <v>37</v>
      </c>
      <c r="N44" s="9">
        <f>STDEV(N36:N41)</f>
        <v>2.0085660746985758</v>
      </c>
    </row>
    <row r="45" spans="1:24" x14ac:dyDescent="0.25">
      <c r="M45" s="1" t="s">
        <v>50</v>
      </c>
      <c r="N45" s="9">
        <f>(N44/N43)*100</f>
        <v>2.0244781858699747</v>
      </c>
    </row>
    <row r="47" spans="1:24" x14ac:dyDescent="0.25">
      <c r="M47" s="1"/>
      <c r="N47" s="9"/>
    </row>
    <row r="48" spans="1:24" x14ac:dyDescent="0.25">
      <c r="M48" s="1"/>
      <c r="N48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2B2AC-0CA8-4617-ABDE-272833B71006}">
  <dimension ref="A1:X48"/>
  <sheetViews>
    <sheetView topLeftCell="C1" workbookViewId="0">
      <selection activeCell="K52" sqref="K52"/>
    </sheetView>
  </sheetViews>
  <sheetFormatPr defaultRowHeight="15" x14ac:dyDescent="0.25"/>
  <cols>
    <col min="2" max="2" width="22.42578125" customWidth="1"/>
    <col min="7" max="7" width="14.28515625" customWidth="1"/>
    <col min="9" max="9" width="10" customWidth="1"/>
    <col min="10" max="10" width="10.5703125" bestFit="1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45</v>
      </c>
      <c r="B2" t="s">
        <v>72</v>
      </c>
      <c r="C2" t="s">
        <v>9</v>
      </c>
      <c r="D2" t="s">
        <v>27</v>
      </c>
      <c r="E2" t="s">
        <v>27</v>
      </c>
      <c r="F2" t="s">
        <v>27</v>
      </c>
      <c r="G2">
        <v>1657401</v>
      </c>
      <c r="H2" t="s">
        <v>52</v>
      </c>
      <c r="I2" t="s">
        <v>27</v>
      </c>
      <c r="J2" t="s">
        <v>27</v>
      </c>
      <c r="N2" s="11" t="s">
        <v>74</v>
      </c>
      <c r="O2" s="10"/>
      <c r="P2" s="10"/>
    </row>
    <row r="3" spans="1:24" x14ac:dyDescent="0.25">
      <c r="A3" t="s">
        <v>45</v>
      </c>
      <c r="B3" t="s">
        <v>72</v>
      </c>
      <c r="C3" t="s">
        <v>10</v>
      </c>
      <c r="D3" t="s">
        <v>27</v>
      </c>
      <c r="E3" t="s">
        <v>27</v>
      </c>
      <c r="F3" t="s">
        <v>27</v>
      </c>
      <c r="G3">
        <v>1585864</v>
      </c>
      <c r="H3" t="s">
        <v>52</v>
      </c>
      <c r="I3" t="s">
        <v>27</v>
      </c>
      <c r="J3" t="s">
        <v>27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45</v>
      </c>
      <c r="B4" t="s">
        <v>72</v>
      </c>
      <c r="C4" t="s">
        <v>11</v>
      </c>
      <c r="D4" t="s">
        <v>27</v>
      </c>
      <c r="E4" t="s">
        <v>27</v>
      </c>
      <c r="F4" t="s">
        <v>27</v>
      </c>
      <c r="G4">
        <v>1604526</v>
      </c>
      <c r="H4" t="s">
        <v>52</v>
      </c>
      <c r="I4" t="s">
        <v>27</v>
      </c>
      <c r="J4" t="s">
        <v>27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45</v>
      </c>
      <c r="B5" t="s">
        <v>72</v>
      </c>
      <c r="C5" t="s">
        <v>12</v>
      </c>
      <c r="D5" t="s">
        <v>27</v>
      </c>
      <c r="E5" t="s">
        <v>27</v>
      </c>
      <c r="F5" t="s">
        <v>27</v>
      </c>
      <c r="G5">
        <v>1538865</v>
      </c>
      <c r="H5" t="s">
        <v>52</v>
      </c>
      <c r="I5" t="s">
        <v>27</v>
      </c>
      <c r="J5" t="s">
        <v>27</v>
      </c>
      <c r="M5" t="s">
        <v>39</v>
      </c>
      <c r="N5" s="7">
        <v>9.7766977503111509E-3</v>
      </c>
      <c r="O5" s="7">
        <v>2.4842655820883096E-2</v>
      </c>
      <c r="P5" t="s">
        <v>39</v>
      </c>
      <c r="Q5" s="7">
        <v>1.1491644515904962E-2</v>
      </c>
      <c r="R5" s="7">
        <v>3.3558034978785838E-2</v>
      </c>
      <c r="S5" t="s">
        <v>39</v>
      </c>
      <c r="T5">
        <v>8.0000000000000002E-3</v>
      </c>
      <c r="U5">
        <v>2.7E-2</v>
      </c>
      <c r="V5" t="s">
        <v>39</v>
      </c>
      <c r="W5">
        <v>1.0999999999999999E-2</v>
      </c>
      <c r="X5">
        <v>3.1E-2</v>
      </c>
    </row>
    <row r="6" spans="1:24" x14ac:dyDescent="0.25">
      <c r="A6" t="s">
        <v>45</v>
      </c>
      <c r="B6" t="s">
        <v>72</v>
      </c>
      <c r="C6" t="s">
        <v>13</v>
      </c>
      <c r="D6" t="s">
        <v>27</v>
      </c>
      <c r="E6" t="s">
        <v>27</v>
      </c>
      <c r="F6" t="s">
        <v>27</v>
      </c>
      <c r="G6">
        <v>1535139</v>
      </c>
      <c r="H6" t="s">
        <v>52</v>
      </c>
      <c r="I6" t="s">
        <v>27</v>
      </c>
      <c r="J6" t="s">
        <v>27</v>
      </c>
      <c r="M6" t="s">
        <v>39</v>
      </c>
      <c r="N6" s="7">
        <v>1.030895276733494E-2</v>
      </c>
      <c r="O6" s="7">
        <v>2.1938402387131215E-2</v>
      </c>
      <c r="P6" t="s">
        <v>39</v>
      </c>
      <c r="Q6" s="7">
        <v>1.1705724387086803E-2</v>
      </c>
      <c r="R6" s="7">
        <v>3.2417106519695302E-2</v>
      </c>
      <c r="S6" t="s">
        <v>39</v>
      </c>
      <c r="T6">
        <v>7.0000000000000001E-3</v>
      </c>
      <c r="U6">
        <v>0.03</v>
      </c>
      <c r="V6" t="s">
        <v>39</v>
      </c>
      <c r="W6">
        <v>8.0000000000000002E-3</v>
      </c>
      <c r="X6">
        <v>4.9000000000000002E-2</v>
      </c>
    </row>
    <row r="7" spans="1:24" x14ac:dyDescent="0.25">
      <c r="A7" t="s">
        <v>45</v>
      </c>
      <c r="B7" t="s">
        <v>72</v>
      </c>
      <c r="C7" t="s">
        <v>14</v>
      </c>
      <c r="D7" t="s">
        <v>27</v>
      </c>
      <c r="E7" t="s">
        <v>27</v>
      </c>
      <c r="F7" t="s">
        <v>27</v>
      </c>
      <c r="G7">
        <v>1544253</v>
      </c>
      <c r="H7" t="s">
        <v>52</v>
      </c>
      <c r="I7" t="s">
        <v>27</v>
      </c>
      <c r="J7" t="s">
        <v>27</v>
      </c>
      <c r="M7" t="s">
        <v>39</v>
      </c>
      <c r="N7" s="7">
        <v>9.8648168236055538E-3</v>
      </c>
      <c r="O7" s="7">
        <v>2.5638209500069477E-2</v>
      </c>
      <c r="P7" t="s">
        <v>39</v>
      </c>
      <c r="Q7" s="7">
        <v>1.0884962446362337E-2</v>
      </c>
      <c r="R7" s="7">
        <v>3.0113275946002632E-2</v>
      </c>
      <c r="S7" t="s">
        <v>39</v>
      </c>
      <c r="T7">
        <v>1.4E-2</v>
      </c>
      <c r="U7">
        <v>1.9E-2</v>
      </c>
      <c r="V7" t="s">
        <v>39</v>
      </c>
      <c r="W7">
        <v>1.4E-2</v>
      </c>
      <c r="X7">
        <v>2.3E-2</v>
      </c>
    </row>
    <row r="8" spans="1:24" x14ac:dyDescent="0.25">
      <c r="A8" t="s">
        <v>45</v>
      </c>
      <c r="B8" t="s">
        <v>72</v>
      </c>
      <c r="C8" t="s">
        <v>15</v>
      </c>
      <c r="D8">
        <v>3535</v>
      </c>
      <c r="E8">
        <v>14548</v>
      </c>
      <c r="F8">
        <v>5.38</v>
      </c>
      <c r="G8">
        <v>1488028</v>
      </c>
      <c r="H8" t="s">
        <v>52</v>
      </c>
      <c r="I8" s="7">
        <v>9.7766977503111509E-3</v>
      </c>
      <c r="J8" s="7">
        <v>79.208721878889378</v>
      </c>
      <c r="L8" s="1" t="s">
        <v>36</v>
      </c>
      <c r="M8" s="7" t="e">
        <f>AVERAGE(M5:M7)</f>
        <v>#DIV/0!</v>
      </c>
      <c r="N8" s="7">
        <f t="shared" ref="N8:X8" si="0">AVERAGE(N5:N7)</f>
        <v>9.9834891137505471E-3</v>
      </c>
      <c r="O8" s="7">
        <f t="shared" si="0"/>
        <v>2.4139755902694598E-2</v>
      </c>
      <c r="P8" s="7" t="e">
        <f>AVERAGE(P5:P7)</f>
        <v>#DIV/0!</v>
      </c>
      <c r="Q8" s="7">
        <f t="shared" si="0"/>
        <v>1.1360777116451367E-2</v>
      </c>
      <c r="R8" s="7">
        <f t="shared" si="0"/>
        <v>3.2029472481494591E-2</v>
      </c>
      <c r="S8" s="7" t="e">
        <f t="shared" si="0"/>
        <v>#DIV/0!</v>
      </c>
      <c r="T8" s="7">
        <f t="shared" si="0"/>
        <v>9.6666666666666654E-3</v>
      </c>
      <c r="U8" s="7">
        <f t="shared" si="0"/>
        <v>2.5333333333333333E-2</v>
      </c>
      <c r="V8" s="7" t="e">
        <f t="shared" si="0"/>
        <v>#DIV/0!</v>
      </c>
      <c r="W8" s="7">
        <f t="shared" si="0"/>
        <v>1.1000000000000001E-2</v>
      </c>
      <c r="X8" s="7">
        <f t="shared" si="0"/>
        <v>3.4333333333333334E-2</v>
      </c>
    </row>
    <row r="9" spans="1:24" x14ac:dyDescent="0.25">
      <c r="A9" t="s">
        <v>45</v>
      </c>
      <c r="B9" t="s">
        <v>72</v>
      </c>
      <c r="C9" t="s">
        <v>16</v>
      </c>
      <c r="D9">
        <v>4016</v>
      </c>
      <c r="E9">
        <v>16974</v>
      </c>
      <c r="F9">
        <v>5.38</v>
      </c>
      <c r="G9">
        <v>1646530</v>
      </c>
      <c r="H9" t="s">
        <v>52</v>
      </c>
      <c r="I9" s="7">
        <v>1.030895276733494E-2</v>
      </c>
      <c r="J9" s="7">
        <v>85.861909591686739</v>
      </c>
      <c r="L9" s="1" t="s">
        <v>37</v>
      </c>
      <c r="M9" s="7" t="e">
        <f>STDEV(M5:M7)</f>
        <v>#DIV/0!</v>
      </c>
      <c r="N9" s="7">
        <f t="shared" ref="N9:X9" si="1">STDEV(N5:N7)</f>
        <v>2.8528264076691006E-4</v>
      </c>
      <c r="O9" s="7">
        <f t="shared" si="1"/>
        <v>1.9474841179016556E-3</v>
      </c>
      <c r="P9" s="7" t="e">
        <f>STDEV(P5:P7)</f>
        <v>#DIV/0!</v>
      </c>
      <c r="Q9" s="7">
        <f t="shared" si="1"/>
        <v>4.2574317142528257E-4</v>
      </c>
      <c r="R9" s="7">
        <f t="shared" si="1"/>
        <v>1.7547895341505242E-3</v>
      </c>
      <c r="S9" s="7" t="e">
        <f t="shared" si="1"/>
        <v>#DIV/0!</v>
      </c>
      <c r="T9" s="7">
        <f t="shared" si="1"/>
        <v>3.7859388972001878E-3</v>
      </c>
      <c r="U9" s="7">
        <f t="shared" si="1"/>
        <v>5.6862407030773068E-3</v>
      </c>
      <c r="V9" s="7" t="e">
        <f t="shared" si="1"/>
        <v>#DIV/0!</v>
      </c>
      <c r="W9" s="7">
        <f t="shared" si="1"/>
        <v>3.0000000000000001E-3</v>
      </c>
      <c r="X9" s="7">
        <f t="shared" si="1"/>
        <v>1.331665623695878E-2</v>
      </c>
    </row>
    <row r="10" spans="1:24" x14ac:dyDescent="0.25">
      <c r="A10" t="s">
        <v>45</v>
      </c>
      <c r="B10" t="s">
        <v>72</v>
      </c>
      <c r="C10" t="s">
        <v>17</v>
      </c>
      <c r="D10">
        <v>2497</v>
      </c>
      <c r="E10">
        <v>16233</v>
      </c>
      <c r="F10">
        <v>5.38</v>
      </c>
      <c r="G10">
        <v>1645545</v>
      </c>
      <c r="H10" t="s">
        <v>52</v>
      </c>
      <c r="I10" s="7">
        <v>9.8648168236055538E-3</v>
      </c>
      <c r="J10" s="7">
        <v>80.31021029506941</v>
      </c>
    </row>
    <row r="11" spans="1:24" x14ac:dyDescent="0.25">
      <c r="A11" t="s">
        <v>45</v>
      </c>
      <c r="B11" t="s">
        <v>72</v>
      </c>
      <c r="C11" t="s">
        <v>18</v>
      </c>
      <c r="D11">
        <v>4855</v>
      </c>
      <c r="E11">
        <v>12174</v>
      </c>
      <c r="F11">
        <v>5.38</v>
      </c>
      <c r="G11">
        <v>1611862</v>
      </c>
      <c r="H11" t="s">
        <v>52</v>
      </c>
      <c r="I11" s="7">
        <v>7.5527557570064935E-3</v>
      </c>
      <c r="J11" s="7">
        <v>51.409446962581157</v>
      </c>
      <c r="M11" s="5" t="s">
        <v>51</v>
      </c>
      <c r="N11" s="4"/>
      <c r="O11" s="4"/>
    </row>
    <row r="12" spans="1:24" x14ac:dyDescent="0.25">
      <c r="A12" t="s">
        <v>45</v>
      </c>
      <c r="B12" t="s">
        <v>72</v>
      </c>
      <c r="C12" t="s">
        <v>19</v>
      </c>
      <c r="D12">
        <v>4241</v>
      </c>
      <c r="E12">
        <v>10238</v>
      </c>
      <c r="F12">
        <v>5.38</v>
      </c>
      <c r="G12">
        <v>1517080</v>
      </c>
      <c r="H12" t="s">
        <v>52</v>
      </c>
      <c r="I12" s="7">
        <v>6.7484905212645344E-3</v>
      </c>
      <c r="J12" s="7">
        <v>41.35613151580668</v>
      </c>
      <c r="M12" s="1" t="s">
        <v>29</v>
      </c>
      <c r="N12" s="6"/>
    </row>
    <row r="13" spans="1:24" x14ac:dyDescent="0.25">
      <c r="A13" t="s">
        <v>45</v>
      </c>
      <c r="B13" t="s">
        <v>72</v>
      </c>
      <c r="C13" t="s">
        <v>20</v>
      </c>
      <c r="D13">
        <v>9046</v>
      </c>
      <c r="E13">
        <v>21263</v>
      </c>
      <c r="F13">
        <v>5.37</v>
      </c>
      <c r="G13">
        <v>1497203</v>
      </c>
      <c r="H13" t="s">
        <v>52</v>
      </c>
      <c r="I13" s="7">
        <v>1.42018149843408E-2</v>
      </c>
      <c r="J13" s="7">
        <v>134.52268730425999</v>
      </c>
      <c r="M13" s="1" t="s">
        <v>30</v>
      </c>
      <c r="N13" s="6">
        <f>(N8/T8)*100</f>
        <v>103.2774735905229</v>
      </c>
    </row>
    <row r="14" spans="1:24" x14ac:dyDescent="0.25">
      <c r="A14" t="s">
        <v>45</v>
      </c>
      <c r="B14" t="s">
        <v>72</v>
      </c>
      <c r="C14" t="s">
        <v>21</v>
      </c>
      <c r="D14">
        <v>10608</v>
      </c>
      <c r="E14">
        <v>39385</v>
      </c>
      <c r="F14">
        <v>5.37</v>
      </c>
      <c r="G14">
        <v>1585378</v>
      </c>
      <c r="H14" t="s">
        <v>52</v>
      </c>
      <c r="I14" s="7">
        <v>2.4842655820883096E-2</v>
      </c>
      <c r="J14" s="7">
        <v>267.53319776103871</v>
      </c>
      <c r="M14" s="1" t="s">
        <v>31</v>
      </c>
      <c r="N14" s="6">
        <f>(O8/U8)*100</f>
        <v>95.288510142215515</v>
      </c>
    </row>
    <row r="15" spans="1:24" x14ac:dyDescent="0.25">
      <c r="A15" t="s">
        <v>45</v>
      </c>
      <c r="B15" t="s">
        <v>72</v>
      </c>
      <c r="C15" t="s">
        <v>22</v>
      </c>
      <c r="D15">
        <v>7116</v>
      </c>
      <c r="E15">
        <v>35548</v>
      </c>
      <c r="F15">
        <v>5.38</v>
      </c>
      <c r="G15">
        <v>1620355</v>
      </c>
      <c r="H15" t="s">
        <v>52</v>
      </c>
      <c r="I15" s="7">
        <v>2.1938402387131215E-2</v>
      </c>
      <c r="J15" s="7">
        <v>231.2300298391402</v>
      </c>
      <c r="M15" s="1" t="s">
        <v>32</v>
      </c>
      <c r="N15" s="6"/>
    </row>
    <row r="16" spans="1:24" x14ac:dyDescent="0.25">
      <c r="A16" t="s">
        <v>45</v>
      </c>
      <c r="B16" t="s">
        <v>72</v>
      </c>
      <c r="C16" t="s">
        <v>23</v>
      </c>
      <c r="D16">
        <v>4821</v>
      </c>
      <c r="E16">
        <v>42252</v>
      </c>
      <c r="F16">
        <v>5.38</v>
      </c>
      <c r="G16">
        <v>1648009</v>
      </c>
      <c r="H16" t="s">
        <v>52</v>
      </c>
      <c r="I16" s="7">
        <v>2.5638209500069477E-2</v>
      </c>
      <c r="J16" s="7">
        <v>277.47761875086849</v>
      </c>
      <c r="M16" s="1" t="s">
        <v>33</v>
      </c>
      <c r="N16" s="12">
        <f>(Q8/W8)*100</f>
        <v>103.27979196773968</v>
      </c>
    </row>
    <row r="17" spans="1:24" x14ac:dyDescent="0.25">
      <c r="A17" t="s">
        <v>45</v>
      </c>
      <c r="B17" t="s">
        <v>72</v>
      </c>
      <c r="C17" t="s">
        <v>24</v>
      </c>
      <c r="D17">
        <v>15405</v>
      </c>
      <c r="E17">
        <v>40907</v>
      </c>
      <c r="F17">
        <v>5.37</v>
      </c>
      <c r="G17">
        <v>1528430</v>
      </c>
      <c r="H17" t="s">
        <v>52</v>
      </c>
      <c r="I17" s="7">
        <v>2.6764065086395845E-2</v>
      </c>
      <c r="J17" s="7">
        <v>291.55081357994806</v>
      </c>
      <c r="M17" s="1" t="s">
        <v>34</v>
      </c>
      <c r="N17" s="12">
        <f>(R8/X8)*100</f>
        <v>93.28972567425609</v>
      </c>
    </row>
    <row r="18" spans="1:24" x14ac:dyDescent="0.25">
      <c r="A18" t="s">
        <v>45</v>
      </c>
      <c r="B18" t="s">
        <v>72</v>
      </c>
      <c r="C18" t="s">
        <v>25</v>
      </c>
      <c r="D18">
        <v>16600</v>
      </c>
      <c r="E18">
        <v>43540</v>
      </c>
      <c r="F18">
        <v>5.38</v>
      </c>
      <c r="G18">
        <v>1465162</v>
      </c>
      <c r="H18" t="s">
        <v>52</v>
      </c>
      <c r="I18" s="7">
        <v>2.9716850423366154E-2</v>
      </c>
      <c r="J18" s="7">
        <v>328.46063029207693</v>
      </c>
      <c r="N18" s="1"/>
    </row>
    <row r="19" spans="1:24" x14ac:dyDescent="0.25">
      <c r="A19" t="s">
        <v>45</v>
      </c>
      <c r="B19" t="s">
        <v>72</v>
      </c>
      <c r="C19" t="s">
        <v>26</v>
      </c>
      <c r="D19">
        <v>10739</v>
      </c>
      <c r="E19">
        <v>28957</v>
      </c>
      <c r="F19">
        <v>5.38</v>
      </c>
      <c r="G19">
        <v>1542625</v>
      </c>
      <c r="H19" t="s">
        <v>52</v>
      </c>
      <c r="I19" s="7">
        <v>1.8771250303865165E-2</v>
      </c>
      <c r="J19" s="7">
        <v>191.64062879831454</v>
      </c>
      <c r="M19" s="1" t="s">
        <v>36</v>
      </c>
      <c r="N19" s="9">
        <f>AVERAGE(N12:N17)</f>
        <v>98.783875343683547</v>
      </c>
    </row>
    <row r="20" spans="1:24" x14ac:dyDescent="0.25">
      <c r="A20" t="s">
        <v>45</v>
      </c>
      <c r="B20" t="s">
        <v>72</v>
      </c>
      <c r="C20" t="s">
        <v>53</v>
      </c>
      <c r="D20" t="s">
        <v>27</v>
      </c>
      <c r="E20" t="s">
        <v>27</v>
      </c>
      <c r="F20" t="s">
        <v>27</v>
      </c>
      <c r="G20">
        <v>1586119</v>
      </c>
      <c r="H20" t="s">
        <v>52</v>
      </c>
      <c r="I20" t="s">
        <v>27</v>
      </c>
      <c r="J20" t="s">
        <v>27</v>
      </c>
      <c r="M20" s="1" t="s">
        <v>37</v>
      </c>
      <c r="N20" s="9">
        <f>STDEV(N12:N17)</f>
        <v>5.2538541400945373</v>
      </c>
    </row>
    <row r="21" spans="1:24" x14ac:dyDescent="0.25">
      <c r="A21" t="s">
        <v>45</v>
      </c>
      <c r="B21" t="s">
        <v>72</v>
      </c>
      <c r="C21" t="s">
        <v>54</v>
      </c>
      <c r="D21" t="s">
        <v>27</v>
      </c>
      <c r="E21" t="s">
        <v>27</v>
      </c>
      <c r="F21" t="s">
        <v>27</v>
      </c>
      <c r="G21">
        <v>1451973</v>
      </c>
      <c r="H21" t="s">
        <v>52</v>
      </c>
      <c r="I21" t="s">
        <v>27</v>
      </c>
      <c r="J21" t="s">
        <v>27</v>
      </c>
      <c r="M21" s="1" t="s">
        <v>50</v>
      </c>
      <c r="N21" s="9">
        <f>(N20/N19)*100</f>
        <v>5.3185341451887878</v>
      </c>
    </row>
    <row r="22" spans="1:24" x14ac:dyDescent="0.25">
      <c r="A22" t="s">
        <v>45</v>
      </c>
      <c r="B22" t="s">
        <v>72</v>
      </c>
      <c r="C22" t="s">
        <v>55</v>
      </c>
      <c r="D22" t="s">
        <v>27</v>
      </c>
      <c r="E22" t="s">
        <v>27</v>
      </c>
      <c r="F22" t="s">
        <v>27</v>
      </c>
      <c r="G22">
        <v>1536939</v>
      </c>
      <c r="H22" t="s">
        <v>52</v>
      </c>
      <c r="I22" t="s">
        <v>27</v>
      </c>
      <c r="J22" t="s">
        <v>27</v>
      </c>
    </row>
    <row r="23" spans="1:24" x14ac:dyDescent="0.25">
      <c r="A23" t="s">
        <v>45</v>
      </c>
      <c r="B23" t="s">
        <v>72</v>
      </c>
      <c r="C23" t="s">
        <v>56</v>
      </c>
      <c r="D23" t="s">
        <v>27</v>
      </c>
      <c r="E23" t="s">
        <v>27</v>
      </c>
      <c r="F23" t="s">
        <v>27</v>
      </c>
      <c r="G23">
        <v>1385501</v>
      </c>
      <c r="H23" t="s">
        <v>52</v>
      </c>
      <c r="I23" t="s">
        <v>27</v>
      </c>
      <c r="J23" t="s">
        <v>27</v>
      </c>
      <c r="M23" s="1"/>
      <c r="N23" s="9"/>
    </row>
    <row r="24" spans="1:24" x14ac:dyDescent="0.25">
      <c r="A24" t="s">
        <v>45</v>
      </c>
      <c r="B24" t="s">
        <v>72</v>
      </c>
      <c r="C24" t="s">
        <v>57</v>
      </c>
      <c r="D24" t="s">
        <v>27</v>
      </c>
      <c r="E24" t="s">
        <v>27</v>
      </c>
      <c r="F24" t="s">
        <v>27</v>
      </c>
      <c r="G24">
        <v>1483669</v>
      </c>
      <c r="H24" t="s">
        <v>52</v>
      </c>
      <c r="I24" t="s">
        <v>27</v>
      </c>
      <c r="J24" t="s">
        <v>27</v>
      </c>
      <c r="M24" s="1"/>
      <c r="N24" s="9"/>
    </row>
    <row r="25" spans="1:24" x14ac:dyDescent="0.25">
      <c r="A25" t="s">
        <v>45</v>
      </c>
      <c r="B25" t="s">
        <v>72</v>
      </c>
      <c r="C25" t="s">
        <v>58</v>
      </c>
      <c r="D25" t="s">
        <v>27</v>
      </c>
      <c r="E25" t="s">
        <v>27</v>
      </c>
      <c r="F25" t="s">
        <v>27</v>
      </c>
      <c r="G25">
        <v>1357648</v>
      </c>
      <c r="H25" t="s">
        <v>52</v>
      </c>
      <c r="I25" t="s">
        <v>27</v>
      </c>
      <c r="J25" t="s">
        <v>27</v>
      </c>
    </row>
    <row r="26" spans="1:24" x14ac:dyDescent="0.25">
      <c r="A26" t="s">
        <v>45</v>
      </c>
      <c r="B26" t="s">
        <v>72</v>
      </c>
      <c r="C26" t="s">
        <v>59</v>
      </c>
      <c r="D26">
        <v>3737</v>
      </c>
      <c r="E26">
        <v>16610</v>
      </c>
      <c r="F26">
        <v>5.36</v>
      </c>
      <c r="G26">
        <v>1445398</v>
      </c>
      <c r="H26" t="s">
        <v>52</v>
      </c>
      <c r="I26" s="7">
        <v>1.1491644515904962E-2</v>
      </c>
      <c r="J26" s="7">
        <v>100.645556448812</v>
      </c>
      <c r="M26" s="1"/>
      <c r="N26" s="11" t="s">
        <v>75</v>
      </c>
      <c r="O26" s="10"/>
      <c r="P26" s="10"/>
    </row>
    <row r="27" spans="1:24" x14ac:dyDescent="0.25">
      <c r="A27" t="s">
        <v>45</v>
      </c>
      <c r="B27" t="s">
        <v>72</v>
      </c>
      <c r="C27" t="s">
        <v>60</v>
      </c>
      <c r="D27">
        <v>7810</v>
      </c>
      <c r="E27">
        <v>18177</v>
      </c>
      <c r="F27">
        <v>5.37</v>
      </c>
      <c r="G27">
        <v>1552830</v>
      </c>
      <c r="H27" t="s">
        <v>52</v>
      </c>
      <c r="I27" s="7">
        <v>1.1705724387086803E-2</v>
      </c>
      <c r="J27" s="7">
        <v>103.32155483858502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45</v>
      </c>
      <c r="B28" t="s">
        <v>72</v>
      </c>
      <c r="C28" t="s">
        <v>61</v>
      </c>
      <c r="D28">
        <v>3597</v>
      </c>
      <c r="E28">
        <v>16836</v>
      </c>
      <c r="F28">
        <v>5.37</v>
      </c>
      <c r="G28">
        <v>1546721</v>
      </c>
      <c r="H28" t="s">
        <v>52</v>
      </c>
      <c r="I28" s="7">
        <v>1.0884962446362337E-2</v>
      </c>
      <c r="J28" s="7">
        <v>93.062030579529207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45</v>
      </c>
      <c r="B29" t="s">
        <v>72</v>
      </c>
      <c r="C29" t="s">
        <v>62</v>
      </c>
      <c r="D29">
        <v>6865</v>
      </c>
      <c r="E29">
        <v>17350</v>
      </c>
      <c r="F29">
        <v>5.37</v>
      </c>
      <c r="G29">
        <v>1532799</v>
      </c>
      <c r="H29" t="s">
        <v>52</v>
      </c>
      <c r="I29" s="7">
        <v>1.1319161873148404E-2</v>
      </c>
      <c r="J29" s="7">
        <v>98.489523414355034</v>
      </c>
      <c r="M29" t="s">
        <v>39</v>
      </c>
      <c r="N29" s="7">
        <v>79.208721878889378</v>
      </c>
      <c r="O29" s="7">
        <v>267.53319776103871</v>
      </c>
      <c r="P29" t="s">
        <v>39</v>
      </c>
      <c r="Q29" s="7">
        <v>100.645556448812</v>
      </c>
      <c r="R29" s="7">
        <v>376.47543723482295</v>
      </c>
      <c r="S29" t="s">
        <v>39</v>
      </c>
      <c r="T29" s="7">
        <v>51.409446962581157</v>
      </c>
      <c r="U29" s="7">
        <v>291.55081357994806</v>
      </c>
      <c r="V29" t="s">
        <v>39</v>
      </c>
      <c r="W29" s="7">
        <v>98.489523414355034</v>
      </c>
      <c r="X29" s="7">
        <v>345.83668995193153</v>
      </c>
    </row>
    <row r="30" spans="1:24" x14ac:dyDescent="0.25">
      <c r="A30" t="s">
        <v>45</v>
      </c>
      <c r="B30" t="s">
        <v>72</v>
      </c>
      <c r="C30" t="s">
        <v>63</v>
      </c>
      <c r="D30">
        <v>3990</v>
      </c>
      <c r="E30">
        <v>10696</v>
      </c>
      <c r="F30">
        <v>5.37</v>
      </c>
      <c r="G30">
        <v>1368088</v>
      </c>
      <c r="H30" t="s">
        <v>52</v>
      </c>
      <c r="I30" s="7">
        <v>7.8182105244691859E-3</v>
      </c>
      <c r="J30" s="7">
        <v>54.727631555864818</v>
      </c>
      <c r="M30" t="s">
        <v>39</v>
      </c>
      <c r="N30" s="7">
        <v>85.861909591686739</v>
      </c>
      <c r="O30" s="7">
        <v>231.2300298391402</v>
      </c>
      <c r="P30" t="s">
        <v>39</v>
      </c>
      <c r="Q30" s="7">
        <v>103.32155483858502</v>
      </c>
      <c r="R30" s="7">
        <v>362.21383149619123</v>
      </c>
      <c r="S30" t="s">
        <v>39</v>
      </c>
      <c r="T30" s="7">
        <v>41.35613151580668</v>
      </c>
      <c r="U30" s="7">
        <v>328.46063029207693</v>
      </c>
      <c r="V30" t="s">
        <v>39</v>
      </c>
      <c r="W30" s="7">
        <v>54.727631555864818</v>
      </c>
      <c r="X30" s="7">
        <v>564.97210258908729</v>
      </c>
    </row>
    <row r="31" spans="1:24" x14ac:dyDescent="0.25">
      <c r="A31" t="s">
        <v>45</v>
      </c>
      <c r="B31" t="s">
        <v>72</v>
      </c>
      <c r="C31" t="s">
        <v>64</v>
      </c>
      <c r="D31">
        <v>7888</v>
      </c>
      <c r="E31">
        <v>19614</v>
      </c>
      <c r="F31">
        <v>5.37</v>
      </c>
      <c r="G31">
        <v>1439565</v>
      </c>
      <c r="H31" t="s">
        <v>52</v>
      </c>
      <c r="I31" s="7">
        <v>1.3624949203405195E-2</v>
      </c>
      <c r="J31" s="7">
        <v>127.31186504256492</v>
      </c>
      <c r="M31" t="s">
        <v>39</v>
      </c>
      <c r="N31" s="7">
        <v>80.31021029506941</v>
      </c>
      <c r="O31" s="7">
        <v>277.47761875086849</v>
      </c>
      <c r="P31" t="s">
        <v>39</v>
      </c>
      <c r="Q31" s="7">
        <v>93.062030579529207</v>
      </c>
      <c r="R31" s="7">
        <v>333.4159493250329</v>
      </c>
      <c r="S31" t="s">
        <v>39</v>
      </c>
      <c r="T31" s="7">
        <v>134.52268730425999</v>
      </c>
      <c r="U31" s="7">
        <v>191.64062879831454</v>
      </c>
      <c r="V31" t="s">
        <v>39</v>
      </c>
      <c r="W31" s="7">
        <v>127.31186504256492</v>
      </c>
      <c r="X31" s="7">
        <v>245.14233950334653</v>
      </c>
    </row>
    <row r="32" spans="1:24" x14ac:dyDescent="0.25">
      <c r="A32" t="s">
        <v>45</v>
      </c>
      <c r="B32" t="s">
        <v>72</v>
      </c>
      <c r="C32" t="s">
        <v>65</v>
      </c>
      <c r="D32">
        <v>15875</v>
      </c>
      <c r="E32">
        <v>53570</v>
      </c>
      <c r="F32">
        <v>5.37</v>
      </c>
      <c r="G32">
        <v>1596339</v>
      </c>
      <c r="H32" t="s">
        <v>52</v>
      </c>
      <c r="I32" s="7">
        <v>3.3558034978785838E-2</v>
      </c>
      <c r="J32" s="7">
        <v>376.47543723482295</v>
      </c>
      <c r="L32" s="1" t="s">
        <v>36</v>
      </c>
      <c r="M32" s="7" t="e">
        <f>AVERAGE(M29:M31)</f>
        <v>#DIV/0!</v>
      </c>
      <c r="N32" s="7">
        <f t="shared" ref="N32:X32" si="2">AVERAGE(N29:N31)</f>
        <v>81.793613921881843</v>
      </c>
      <c r="O32" s="7">
        <f t="shared" si="2"/>
        <v>258.74694878368246</v>
      </c>
      <c r="P32" s="7" t="e">
        <f t="shared" si="2"/>
        <v>#DIV/0!</v>
      </c>
      <c r="Q32" s="7">
        <f t="shared" si="2"/>
        <v>99.009713955642084</v>
      </c>
      <c r="R32" s="7">
        <f t="shared" si="2"/>
        <v>357.36840601868238</v>
      </c>
      <c r="S32" s="7" t="e">
        <f t="shared" si="2"/>
        <v>#DIV/0!</v>
      </c>
      <c r="T32" s="7">
        <f t="shared" si="2"/>
        <v>75.762755260882614</v>
      </c>
      <c r="U32" s="7">
        <f t="shared" si="2"/>
        <v>270.55069089011317</v>
      </c>
      <c r="V32" s="7" t="e">
        <f t="shared" si="2"/>
        <v>#DIV/0!</v>
      </c>
      <c r="W32" s="7">
        <f t="shared" si="2"/>
        <v>93.509673337594919</v>
      </c>
      <c r="X32" s="7">
        <f t="shared" si="2"/>
        <v>385.31704401478845</v>
      </c>
    </row>
    <row r="33" spans="1:24" x14ac:dyDescent="0.25">
      <c r="A33" t="s">
        <v>45</v>
      </c>
      <c r="B33" t="s">
        <v>72</v>
      </c>
      <c r="C33" t="s">
        <v>66</v>
      </c>
      <c r="D33">
        <v>9730</v>
      </c>
      <c r="E33">
        <v>48169</v>
      </c>
      <c r="F33">
        <v>5.36</v>
      </c>
      <c r="G33">
        <v>1485913</v>
      </c>
      <c r="H33" t="s">
        <v>52</v>
      </c>
      <c r="I33" s="7">
        <v>3.2417106519695302E-2</v>
      </c>
      <c r="J33" s="7">
        <v>362.21383149619123</v>
      </c>
      <c r="L33" s="1" t="s">
        <v>37</v>
      </c>
      <c r="M33" s="7" t="e">
        <f>STDEV(M29:M31)</f>
        <v>#DIV/0!</v>
      </c>
      <c r="N33" s="7">
        <f t="shared" ref="N33:X33" si="3">STDEV(N29:N31)</f>
        <v>3.5660330095863744</v>
      </c>
      <c r="O33" s="7">
        <f t="shared" si="3"/>
        <v>24.343551473770699</v>
      </c>
      <c r="P33" s="7" t="e">
        <f t="shared" si="3"/>
        <v>#DIV/0!</v>
      </c>
      <c r="Q33" s="7">
        <f t="shared" si="3"/>
        <v>5.3217896428160296</v>
      </c>
      <c r="R33" s="7">
        <f t="shared" si="3"/>
        <v>21.934869176881541</v>
      </c>
      <c r="S33" s="7" t="e">
        <f t="shared" si="3"/>
        <v>#DIV/0!</v>
      </c>
      <c r="T33" s="7">
        <f t="shared" si="3"/>
        <v>51.135256899470384</v>
      </c>
      <c r="U33" s="7">
        <f t="shared" si="3"/>
        <v>70.786171438561226</v>
      </c>
      <c r="V33" s="7" t="e">
        <f t="shared" si="3"/>
        <v>#DIV/0!</v>
      </c>
      <c r="W33" s="7">
        <f t="shared" si="3"/>
        <v>36.547461167681725</v>
      </c>
      <c r="X33" s="7">
        <f t="shared" si="3"/>
        <v>163.52918120802386</v>
      </c>
    </row>
    <row r="34" spans="1:24" x14ac:dyDescent="0.25">
      <c r="A34" t="s">
        <v>45</v>
      </c>
      <c r="B34" t="s">
        <v>72</v>
      </c>
      <c r="C34" t="s">
        <v>67</v>
      </c>
      <c r="D34">
        <v>4745</v>
      </c>
      <c r="E34">
        <v>46950</v>
      </c>
      <c r="F34">
        <v>5.37</v>
      </c>
      <c r="G34">
        <v>1559113</v>
      </c>
      <c r="H34" t="s">
        <v>52</v>
      </c>
      <c r="I34" s="7">
        <v>3.0113275946002632E-2</v>
      </c>
      <c r="J34" s="7">
        <v>333.4159493250329</v>
      </c>
    </row>
    <row r="35" spans="1:24" x14ac:dyDescent="0.25">
      <c r="A35" t="s">
        <v>45</v>
      </c>
      <c r="B35" t="s">
        <v>72</v>
      </c>
      <c r="C35" t="s">
        <v>68</v>
      </c>
      <c r="D35">
        <v>17113</v>
      </c>
      <c r="E35">
        <v>45688</v>
      </c>
      <c r="F35">
        <v>5.37</v>
      </c>
      <c r="G35">
        <v>1468740</v>
      </c>
      <c r="H35" t="s">
        <v>52</v>
      </c>
      <c r="I35" s="7">
        <v>3.1106935196154525E-2</v>
      </c>
      <c r="J35" s="7">
        <v>345.83668995193153</v>
      </c>
      <c r="M35" s="5" t="s">
        <v>51</v>
      </c>
      <c r="N35" s="4"/>
      <c r="O35" s="4"/>
    </row>
    <row r="36" spans="1:24" x14ac:dyDescent="0.25">
      <c r="A36" t="s">
        <v>45</v>
      </c>
      <c r="B36" t="s">
        <v>72</v>
      </c>
      <c r="C36" t="s">
        <v>69</v>
      </c>
      <c r="D36">
        <v>27948</v>
      </c>
      <c r="E36">
        <v>76670</v>
      </c>
      <c r="F36">
        <v>5.37</v>
      </c>
      <c r="G36">
        <v>1576347</v>
      </c>
      <c r="H36" t="s">
        <v>52</v>
      </c>
      <c r="I36" s="7">
        <v>4.8637768207126987E-2</v>
      </c>
      <c r="J36" s="7">
        <v>564.97210258908729</v>
      </c>
      <c r="M36" s="1" t="s">
        <v>29</v>
      </c>
      <c r="N36" s="6" t="s">
        <v>39</v>
      </c>
    </row>
    <row r="37" spans="1:24" x14ac:dyDescent="0.25">
      <c r="A37" t="s">
        <v>45</v>
      </c>
      <c r="B37" t="s">
        <v>72</v>
      </c>
      <c r="C37" t="s">
        <v>70</v>
      </c>
      <c r="D37">
        <v>10567</v>
      </c>
      <c r="E37">
        <v>32171</v>
      </c>
      <c r="F37">
        <v>5.36</v>
      </c>
      <c r="G37">
        <v>1395621</v>
      </c>
      <c r="H37" t="s">
        <v>52</v>
      </c>
      <c r="I37" s="7">
        <v>2.3051387160267722E-2</v>
      </c>
      <c r="J37" s="7">
        <v>245.14233950334653</v>
      </c>
      <c r="M37" s="1" t="s">
        <v>30</v>
      </c>
      <c r="N37" s="6">
        <f>(N32/T32)*100</f>
        <v>107.96018919881212</v>
      </c>
    </row>
    <row r="38" spans="1:24" x14ac:dyDescent="0.25">
      <c r="M38" s="1" t="s">
        <v>31</v>
      </c>
      <c r="N38" s="6">
        <f>(O32/U32)*100</f>
        <v>95.637142131259637</v>
      </c>
      <c r="R38" s="7"/>
      <c r="S38" s="7"/>
    </row>
    <row r="39" spans="1:24" x14ac:dyDescent="0.25">
      <c r="M39" s="1" t="s">
        <v>32</v>
      </c>
      <c r="N39" s="6" t="s">
        <v>39</v>
      </c>
    </row>
    <row r="40" spans="1:24" x14ac:dyDescent="0.25">
      <c r="M40" s="1" t="s">
        <v>33</v>
      </c>
      <c r="N40" s="6">
        <f>(Q32/W32)*100</f>
        <v>105.88178786401119</v>
      </c>
      <c r="R40" s="6"/>
    </row>
    <row r="41" spans="1:24" x14ac:dyDescent="0.25">
      <c r="M41" s="1" t="s">
        <v>34</v>
      </c>
      <c r="N41" s="6">
        <f>(R32/X32)*100</f>
        <v>92.746586627755462</v>
      </c>
    </row>
    <row r="43" spans="1:24" x14ac:dyDescent="0.25">
      <c r="M43" s="1" t="s">
        <v>36</v>
      </c>
      <c r="N43" s="9">
        <f>AVERAGE(N36:N41)</f>
        <v>100.5564264554596</v>
      </c>
    </row>
    <row r="44" spans="1:24" x14ac:dyDescent="0.25">
      <c r="M44" s="1" t="s">
        <v>37</v>
      </c>
      <c r="N44" s="9">
        <f>STDEV(N36:N41)</f>
        <v>7.4915092669025114</v>
      </c>
    </row>
    <row r="45" spans="1:24" x14ac:dyDescent="0.25">
      <c r="M45" s="1" t="s">
        <v>50</v>
      </c>
      <c r="N45" s="9">
        <f>(N44/N43)*100</f>
        <v>7.4500551888852131</v>
      </c>
    </row>
    <row r="47" spans="1:24" x14ac:dyDescent="0.25">
      <c r="M47" s="1"/>
      <c r="N47" s="9"/>
    </row>
    <row r="48" spans="1:24" x14ac:dyDescent="0.25">
      <c r="M48" s="1"/>
      <c r="N48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B5295-4A9C-4DCD-9146-E68E6F699FE7}">
  <dimension ref="A1:X48"/>
  <sheetViews>
    <sheetView topLeftCell="C1" workbookViewId="0">
      <selection activeCell="M47" sqref="M47:N48"/>
    </sheetView>
  </sheetViews>
  <sheetFormatPr defaultRowHeight="15" x14ac:dyDescent="0.25"/>
  <cols>
    <col min="2" max="2" width="19.7109375" customWidth="1"/>
    <col min="9" max="9" width="9.28515625" bestFit="1" customWidth="1"/>
    <col min="10" max="10" width="9.5703125" bestFit="1" customWidth="1"/>
  </cols>
  <sheetData>
    <row r="1" spans="1:24" x14ac:dyDescent="0.25">
      <c r="A1" s="1" t="s">
        <v>0</v>
      </c>
      <c r="B1" s="1" t="s">
        <v>71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73</v>
      </c>
    </row>
    <row r="2" spans="1:24" x14ac:dyDescent="0.25">
      <c r="A2" t="s">
        <v>46</v>
      </c>
      <c r="B2" t="s">
        <v>72</v>
      </c>
      <c r="C2" t="s">
        <v>9</v>
      </c>
      <c r="D2">
        <v>4136</v>
      </c>
      <c r="E2">
        <v>18034</v>
      </c>
      <c r="F2">
        <v>5.66</v>
      </c>
      <c r="G2">
        <v>1657401</v>
      </c>
      <c r="H2" t="s">
        <v>52</v>
      </c>
      <c r="I2" s="7">
        <v>1.0880891226685636E-2</v>
      </c>
      <c r="J2" s="7">
        <v>14.054456133428173</v>
      </c>
      <c r="N2" s="11" t="s">
        <v>74</v>
      </c>
      <c r="O2" s="10"/>
      <c r="P2" s="10"/>
    </row>
    <row r="3" spans="1:24" x14ac:dyDescent="0.25">
      <c r="A3" t="s">
        <v>46</v>
      </c>
      <c r="B3" t="s">
        <v>72</v>
      </c>
      <c r="C3" t="s">
        <v>10</v>
      </c>
      <c r="D3">
        <v>4525</v>
      </c>
      <c r="E3">
        <v>15060</v>
      </c>
      <c r="F3">
        <v>5.66</v>
      </c>
      <c r="G3">
        <v>1585864</v>
      </c>
      <c r="H3" t="s">
        <v>52</v>
      </c>
      <c r="I3" s="7">
        <v>9.4964007001861438E-3</v>
      </c>
      <c r="J3" s="7">
        <v>7.1320035009307148</v>
      </c>
      <c r="M3" s="2" t="s">
        <v>28</v>
      </c>
      <c r="N3" s="2"/>
      <c r="O3" s="2"/>
      <c r="P3" s="2"/>
      <c r="Q3" s="2"/>
      <c r="R3" s="2"/>
      <c r="S3" s="3" t="s">
        <v>35</v>
      </c>
      <c r="T3" s="3"/>
      <c r="U3" s="3"/>
      <c r="V3" s="3"/>
      <c r="W3" s="3"/>
      <c r="X3" s="3"/>
    </row>
    <row r="4" spans="1:24" x14ac:dyDescent="0.25">
      <c r="A4" t="s">
        <v>46</v>
      </c>
      <c r="B4" t="s">
        <v>72</v>
      </c>
      <c r="C4" t="s">
        <v>11</v>
      </c>
      <c r="D4">
        <v>3789</v>
      </c>
      <c r="E4">
        <v>17383</v>
      </c>
      <c r="F4">
        <v>5.66</v>
      </c>
      <c r="G4">
        <v>1604526</v>
      </c>
      <c r="H4" t="s">
        <v>52</v>
      </c>
      <c r="I4" s="7">
        <v>1.0833729088839944E-2</v>
      </c>
      <c r="J4" s="7">
        <v>13.818645444199717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</row>
    <row r="5" spans="1:24" x14ac:dyDescent="0.25">
      <c r="A5" t="s">
        <v>46</v>
      </c>
      <c r="B5" t="s">
        <v>72</v>
      </c>
      <c r="C5" t="s">
        <v>12</v>
      </c>
      <c r="D5">
        <v>6793</v>
      </c>
      <c r="E5">
        <v>17532</v>
      </c>
      <c r="F5">
        <v>5.66</v>
      </c>
      <c r="G5">
        <v>1538865</v>
      </c>
      <c r="H5" t="s">
        <v>52</v>
      </c>
      <c r="I5" s="7">
        <v>1.1392812234991374E-2</v>
      </c>
      <c r="J5" s="7">
        <v>16.614061174956866</v>
      </c>
      <c r="M5" s="7">
        <v>1.0880891226685636E-2</v>
      </c>
      <c r="N5" s="7">
        <v>2.6058649434016028E-2</v>
      </c>
      <c r="O5" s="7">
        <v>0.13414655684637986</v>
      </c>
      <c r="P5" s="7">
        <v>1.3196361685346434E-2</v>
      </c>
      <c r="Q5" s="7">
        <v>2.4979970914585464E-2</v>
      </c>
      <c r="R5" s="7">
        <v>0.10273820285039706</v>
      </c>
      <c r="S5" s="7">
        <v>1.0999999999999999E-2</v>
      </c>
      <c r="T5" s="7">
        <v>2.5000000000000001E-2</v>
      </c>
      <c r="U5" s="7">
        <v>0.15</v>
      </c>
      <c r="V5" s="7">
        <v>1.2E-2</v>
      </c>
      <c r="W5" s="7">
        <v>2.5000000000000001E-2</v>
      </c>
      <c r="X5" s="7">
        <v>0.13900000000000001</v>
      </c>
    </row>
    <row r="6" spans="1:24" x14ac:dyDescent="0.25">
      <c r="A6" t="s">
        <v>46</v>
      </c>
      <c r="B6" t="s">
        <v>72</v>
      </c>
      <c r="C6" t="s">
        <v>13</v>
      </c>
      <c r="D6">
        <v>5277</v>
      </c>
      <c r="E6">
        <v>14282</v>
      </c>
      <c r="F6">
        <v>5.66</v>
      </c>
      <c r="G6">
        <v>1535139</v>
      </c>
      <c r="H6" t="s">
        <v>52</v>
      </c>
      <c r="I6" s="7">
        <v>9.3033920706854564E-3</v>
      </c>
      <c r="J6" s="7">
        <v>6.1669603534272772</v>
      </c>
      <c r="M6" s="7">
        <v>9.4964007001861438E-3</v>
      </c>
      <c r="N6" s="7">
        <v>2.6179905619697182E-2</v>
      </c>
      <c r="O6" s="7">
        <v>0.12918712257499129</v>
      </c>
      <c r="P6" s="7">
        <v>1.4244755239939035E-2</v>
      </c>
      <c r="Q6" s="7">
        <v>2.8100951166579728E-2</v>
      </c>
      <c r="R6" s="7">
        <v>0.12964756348453779</v>
      </c>
      <c r="S6" s="7">
        <v>8.9999999999999993E-3</v>
      </c>
      <c r="T6" s="7">
        <v>2.3E-2</v>
      </c>
      <c r="U6" s="7">
        <v>0.17799999999999999</v>
      </c>
      <c r="V6" s="7">
        <v>1.9E-2</v>
      </c>
      <c r="W6" s="7">
        <v>2.4E-2</v>
      </c>
      <c r="X6" s="7">
        <v>0.161</v>
      </c>
    </row>
    <row r="7" spans="1:24" x14ac:dyDescent="0.25">
      <c r="A7" t="s">
        <v>46</v>
      </c>
      <c r="B7" t="s">
        <v>72</v>
      </c>
      <c r="C7" t="s">
        <v>14</v>
      </c>
      <c r="D7">
        <v>6094</v>
      </c>
      <c r="E7">
        <v>15714</v>
      </c>
      <c r="F7">
        <v>5.66</v>
      </c>
      <c r="G7">
        <v>1544253</v>
      </c>
      <c r="H7" t="s">
        <v>52</v>
      </c>
      <c r="I7" s="7">
        <v>1.0175793733280751E-2</v>
      </c>
      <c r="J7" s="7">
        <v>10.528968666403751</v>
      </c>
      <c r="M7" s="7">
        <v>1.0833729088839944E-2</v>
      </c>
      <c r="N7" s="7">
        <v>2.5645606774655206E-2</v>
      </c>
      <c r="O7" s="7">
        <v>0.12087312629967434</v>
      </c>
      <c r="P7" s="7">
        <v>1.4597846759045088E-2</v>
      </c>
      <c r="Q7" s="7">
        <v>2.643398518543422E-2</v>
      </c>
      <c r="R7" s="7">
        <v>0.13404673041658943</v>
      </c>
      <c r="S7" s="7">
        <v>0.01</v>
      </c>
      <c r="T7" s="7">
        <v>3.1E-2</v>
      </c>
      <c r="U7" s="7">
        <v>9.2999999999999999E-2</v>
      </c>
      <c r="V7" s="7">
        <v>1.2E-2</v>
      </c>
      <c r="W7" s="7">
        <v>3.2000000000000001E-2</v>
      </c>
      <c r="X7" s="7">
        <v>8.4000000000000005E-2</v>
      </c>
    </row>
    <row r="8" spans="1:24" x14ac:dyDescent="0.25">
      <c r="A8" t="s">
        <v>46</v>
      </c>
      <c r="B8" t="s">
        <v>72</v>
      </c>
      <c r="C8" t="s">
        <v>15</v>
      </c>
      <c r="D8">
        <v>24257</v>
      </c>
      <c r="E8">
        <v>38776</v>
      </c>
      <c r="F8">
        <v>5.66</v>
      </c>
      <c r="G8">
        <v>1488028</v>
      </c>
      <c r="H8" t="s">
        <v>52</v>
      </c>
      <c r="I8" s="7">
        <v>2.6058649434016028E-2</v>
      </c>
      <c r="J8" s="7">
        <v>89.943247170080127</v>
      </c>
      <c r="L8" s="1" t="s">
        <v>36</v>
      </c>
      <c r="M8" s="7">
        <f>AVERAGE(M5:M7)</f>
        <v>1.0403673671903908E-2</v>
      </c>
      <c r="N8" s="7">
        <f t="shared" ref="N8:X8" si="0">AVERAGE(N5:N7)</f>
        <v>2.5961387276122804E-2</v>
      </c>
      <c r="O8" s="7">
        <f t="shared" si="0"/>
        <v>0.12806893524034849</v>
      </c>
      <c r="P8" s="7">
        <f>AVERAGE(P5:P7)</f>
        <v>1.4012987894776853E-2</v>
      </c>
      <c r="Q8" s="7">
        <f t="shared" si="0"/>
        <v>2.6504969088866469E-2</v>
      </c>
      <c r="R8" s="7">
        <f t="shared" si="0"/>
        <v>0.12214416558384143</v>
      </c>
      <c r="S8" s="7">
        <f t="shared" si="0"/>
        <v>0.01</v>
      </c>
      <c r="T8" s="7">
        <f t="shared" si="0"/>
        <v>2.6333333333333334E-2</v>
      </c>
      <c r="U8" s="7">
        <f t="shared" si="0"/>
        <v>0.14033333333333331</v>
      </c>
      <c r="V8" s="7">
        <f t="shared" si="0"/>
        <v>1.4333333333333332E-2</v>
      </c>
      <c r="W8" s="7">
        <f t="shared" si="0"/>
        <v>2.7E-2</v>
      </c>
      <c r="X8" s="7">
        <f t="shared" si="0"/>
        <v>0.12800000000000003</v>
      </c>
    </row>
    <row r="9" spans="1:24" x14ac:dyDescent="0.25">
      <c r="A9" t="s">
        <v>46</v>
      </c>
      <c r="B9" t="s">
        <v>72</v>
      </c>
      <c r="C9" t="s">
        <v>16</v>
      </c>
      <c r="D9">
        <v>19065</v>
      </c>
      <c r="E9">
        <v>43106</v>
      </c>
      <c r="F9">
        <v>5.66</v>
      </c>
      <c r="G9">
        <v>1646530</v>
      </c>
      <c r="H9" t="s">
        <v>52</v>
      </c>
      <c r="I9" s="7">
        <v>2.6179905619697182E-2</v>
      </c>
      <c r="J9" s="7">
        <v>90.549528098485908</v>
      </c>
      <c r="L9" s="1" t="s">
        <v>37</v>
      </c>
      <c r="M9" s="7">
        <f>STDEV(M5:M7)</f>
        <v>7.8607521950429854E-4</v>
      </c>
      <c r="N9" s="7">
        <f t="shared" ref="N9:X9" si="1">STDEV(N5:N7)</f>
        <v>2.8011383306047571E-4</v>
      </c>
      <c r="O9" s="7">
        <f t="shared" si="1"/>
        <v>6.706992381542598E-3</v>
      </c>
      <c r="P9" s="7">
        <f>STDEV(P5:P7)</f>
        <v>7.2892192974465724E-4</v>
      </c>
      <c r="Q9" s="7">
        <f t="shared" si="1"/>
        <v>1.5617005056170038E-3</v>
      </c>
      <c r="R9" s="7">
        <f t="shared" si="1"/>
        <v>1.6949386703739196E-2</v>
      </c>
      <c r="S9" s="7">
        <f t="shared" si="1"/>
        <v>1E-3</v>
      </c>
      <c r="T9" s="7">
        <f t="shared" si="1"/>
        <v>4.1633319989322652E-3</v>
      </c>
      <c r="U9" s="7">
        <f t="shared" si="1"/>
        <v>4.3316663460305216E-2</v>
      </c>
      <c r="V9" s="7">
        <f t="shared" si="1"/>
        <v>4.0414518843273914E-3</v>
      </c>
      <c r="W9" s="7">
        <f t="shared" si="1"/>
        <v>4.3588989435406735E-3</v>
      </c>
      <c r="X9" s="7">
        <f t="shared" si="1"/>
        <v>3.966106403010377E-2</v>
      </c>
    </row>
    <row r="10" spans="1:24" x14ac:dyDescent="0.25">
      <c r="A10" t="s">
        <v>46</v>
      </c>
      <c r="B10" t="s">
        <v>72</v>
      </c>
      <c r="C10" t="s">
        <v>17</v>
      </c>
      <c r="D10">
        <v>16411</v>
      </c>
      <c r="E10">
        <v>42201</v>
      </c>
      <c r="F10">
        <v>5.66</v>
      </c>
      <c r="G10">
        <v>1645545</v>
      </c>
      <c r="H10" t="s">
        <v>52</v>
      </c>
      <c r="I10" s="7">
        <v>2.5645606774655206E-2</v>
      </c>
      <c r="J10" s="7">
        <v>87.878033873276024</v>
      </c>
    </row>
    <row r="11" spans="1:24" x14ac:dyDescent="0.25">
      <c r="A11" t="s">
        <v>46</v>
      </c>
      <c r="B11" t="s">
        <v>72</v>
      </c>
      <c r="C11" t="s">
        <v>18</v>
      </c>
      <c r="D11">
        <v>14758</v>
      </c>
      <c r="E11">
        <v>39512</v>
      </c>
      <c r="F11">
        <v>5.66</v>
      </c>
      <c r="G11">
        <v>1611862</v>
      </c>
      <c r="H11" t="s">
        <v>52</v>
      </c>
      <c r="I11" s="7">
        <v>2.4513264783213452E-2</v>
      </c>
      <c r="J11" s="7">
        <v>82.216323916067253</v>
      </c>
      <c r="M11" s="5" t="s">
        <v>51</v>
      </c>
      <c r="N11" s="4"/>
      <c r="O11" s="4"/>
    </row>
    <row r="12" spans="1:24" x14ac:dyDescent="0.25">
      <c r="A12" t="s">
        <v>46</v>
      </c>
      <c r="B12" t="s">
        <v>72</v>
      </c>
      <c r="C12" t="s">
        <v>19</v>
      </c>
      <c r="D12">
        <v>13458</v>
      </c>
      <c r="E12">
        <v>35272</v>
      </c>
      <c r="F12">
        <v>5.66</v>
      </c>
      <c r="G12">
        <v>1517080</v>
      </c>
      <c r="H12" t="s">
        <v>52</v>
      </c>
      <c r="I12" s="7">
        <v>2.3249927492287815E-2</v>
      </c>
      <c r="J12" s="7">
        <v>75.89963746143907</v>
      </c>
      <c r="M12" s="1" t="s">
        <v>29</v>
      </c>
      <c r="N12" s="6">
        <f>(M8/S8)*100</f>
        <v>104.03673671903908</v>
      </c>
    </row>
    <row r="13" spans="1:24" x14ac:dyDescent="0.25">
      <c r="A13" t="s">
        <v>46</v>
      </c>
      <c r="B13" t="s">
        <v>72</v>
      </c>
      <c r="C13" t="s">
        <v>20</v>
      </c>
      <c r="D13">
        <v>17162</v>
      </c>
      <c r="E13">
        <v>46543</v>
      </c>
      <c r="F13">
        <v>5.66</v>
      </c>
      <c r="G13">
        <v>1497203</v>
      </c>
      <c r="H13" t="s">
        <v>52</v>
      </c>
      <c r="I13" s="7">
        <v>3.1086632874767151E-2</v>
      </c>
      <c r="J13" s="7">
        <v>115.08316437383574</v>
      </c>
      <c r="M13" s="1" t="s">
        <v>30</v>
      </c>
      <c r="N13" s="6">
        <f>(N8/T8)*100</f>
        <v>98.587546618187858</v>
      </c>
    </row>
    <row r="14" spans="1:24" x14ac:dyDescent="0.25">
      <c r="A14" t="s">
        <v>46</v>
      </c>
      <c r="B14" t="s">
        <v>72</v>
      </c>
      <c r="C14" t="s">
        <v>21</v>
      </c>
      <c r="D14">
        <v>72917</v>
      </c>
      <c r="E14">
        <v>212673</v>
      </c>
      <c r="F14">
        <v>5.66</v>
      </c>
      <c r="G14">
        <v>1585378</v>
      </c>
      <c r="H14" t="s">
        <v>52</v>
      </c>
      <c r="I14" s="7">
        <v>0.13414655684637986</v>
      </c>
      <c r="J14" s="7">
        <v>630.38278423189922</v>
      </c>
      <c r="M14" s="1" t="s">
        <v>31</v>
      </c>
      <c r="N14" s="6">
        <f>(O8/U8)*100</f>
        <v>91.260523924238839</v>
      </c>
    </row>
    <row r="15" spans="1:24" x14ac:dyDescent="0.25">
      <c r="A15" t="s">
        <v>46</v>
      </c>
      <c r="B15" t="s">
        <v>72</v>
      </c>
      <c r="C15" t="s">
        <v>22</v>
      </c>
      <c r="D15">
        <v>136729</v>
      </c>
      <c r="E15">
        <v>209329</v>
      </c>
      <c r="F15">
        <v>5.66</v>
      </c>
      <c r="G15">
        <v>1620355</v>
      </c>
      <c r="H15" t="s">
        <v>52</v>
      </c>
      <c r="I15" s="7">
        <v>0.12918712257499129</v>
      </c>
      <c r="J15" s="7">
        <v>605.5856128749565</v>
      </c>
      <c r="M15" s="1" t="s">
        <v>32</v>
      </c>
      <c r="N15" s="6">
        <f>(P8/V8)*100</f>
        <v>97.765031824024561</v>
      </c>
    </row>
    <row r="16" spans="1:24" x14ac:dyDescent="0.25">
      <c r="A16" t="s">
        <v>46</v>
      </c>
      <c r="B16" t="s">
        <v>72</v>
      </c>
      <c r="C16" t="s">
        <v>23</v>
      </c>
      <c r="D16">
        <v>41267</v>
      </c>
      <c r="E16">
        <v>199200</v>
      </c>
      <c r="F16">
        <v>5.66</v>
      </c>
      <c r="G16">
        <v>1648009</v>
      </c>
      <c r="H16" t="s">
        <v>52</v>
      </c>
      <c r="I16" s="7">
        <v>0.12087312629967434</v>
      </c>
      <c r="J16" s="7">
        <v>564.0156314983717</v>
      </c>
      <c r="M16" s="1" t="s">
        <v>33</v>
      </c>
      <c r="N16" s="6">
        <f>(Q8/W8)*100</f>
        <v>98.166552180986926</v>
      </c>
    </row>
    <row r="17" spans="1:24" x14ac:dyDescent="0.25">
      <c r="A17" t="s">
        <v>46</v>
      </c>
      <c r="B17" t="s">
        <v>72</v>
      </c>
      <c r="C17" t="s">
        <v>24</v>
      </c>
      <c r="D17">
        <v>89518</v>
      </c>
      <c r="E17">
        <v>229815</v>
      </c>
      <c r="F17">
        <v>5.66</v>
      </c>
      <c r="G17">
        <v>1528430</v>
      </c>
      <c r="H17" t="s">
        <v>52</v>
      </c>
      <c r="I17" s="7">
        <v>0.15036017351138095</v>
      </c>
      <c r="J17" s="7">
        <v>711.45086755690477</v>
      </c>
      <c r="M17" s="1" t="s">
        <v>34</v>
      </c>
      <c r="N17" s="6">
        <f>(R8/X8)*100</f>
        <v>95.425129362376097</v>
      </c>
    </row>
    <row r="18" spans="1:24" x14ac:dyDescent="0.25">
      <c r="A18" t="s">
        <v>46</v>
      </c>
      <c r="B18" t="s">
        <v>72</v>
      </c>
      <c r="C18" t="s">
        <v>25</v>
      </c>
      <c r="D18">
        <v>107299</v>
      </c>
      <c r="E18">
        <v>260622</v>
      </c>
      <c r="F18">
        <v>5.66</v>
      </c>
      <c r="G18">
        <v>1465162</v>
      </c>
      <c r="H18" t="s">
        <v>52</v>
      </c>
      <c r="I18" s="7">
        <v>0.17787930617911193</v>
      </c>
      <c r="J18" s="7">
        <v>849.04653089555961</v>
      </c>
    </row>
    <row r="19" spans="1:24" x14ac:dyDescent="0.25">
      <c r="A19" t="s">
        <v>46</v>
      </c>
      <c r="B19" t="s">
        <v>72</v>
      </c>
      <c r="C19" t="s">
        <v>26</v>
      </c>
      <c r="D19">
        <v>56029</v>
      </c>
      <c r="E19">
        <v>143203</v>
      </c>
      <c r="F19">
        <v>5.66</v>
      </c>
      <c r="G19">
        <v>1542625</v>
      </c>
      <c r="H19" t="s">
        <v>52</v>
      </c>
      <c r="I19" s="7">
        <v>9.2830726845474429E-2</v>
      </c>
      <c r="J19" s="7">
        <v>423.80363422737207</v>
      </c>
      <c r="M19" s="1" t="s">
        <v>36</v>
      </c>
      <c r="N19" s="9">
        <f>AVERAGE(N12:N17)</f>
        <v>97.540253438142216</v>
      </c>
    </row>
    <row r="20" spans="1:24" x14ac:dyDescent="0.25">
      <c r="A20" t="s">
        <v>46</v>
      </c>
      <c r="B20" t="s">
        <v>72</v>
      </c>
      <c r="C20" t="s">
        <v>53</v>
      </c>
      <c r="D20">
        <v>5450</v>
      </c>
      <c r="E20">
        <v>20931</v>
      </c>
      <c r="F20">
        <v>5.66</v>
      </c>
      <c r="G20">
        <v>1586119</v>
      </c>
      <c r="H20" t="s">
        <v>52</v>
      </c>
      <c r="I20" s="7">
        <v>1.3196361685346434E-2</v>
      </c>
      <c r="J20" s="7">
        <v>25.631808426732167</v>
      </c>
      <c r="M20" s="1" t="s">
        <v>37</v>
      </c>
      <c r="N20" s="9">
        <f>STDEV(N12:N17)</f>
        <v>4.1869474820127852</v>
      </c>
    </row>
    <row r="21" spans="1:24" x14ac:dyDescent="0.25">
      <c r="A21" t="s">
        <v>46</v>
      </c>
      <c r="B21" t="s">
        <v>72</v>
      </c>
      <c r="C21" t="s">
        <v>54</v>
      </c>
      <c r="D21">
        <v>4531</v>
      </c>
      <c r="E21">
        <v>20683</v>
      </c>
      <c r="F21">
        <v>5.66</v>
      </c>
      <c r="G21">
        <v>1451973</v>
      </c>
      <c r="H21" t="s">
        <v>52</v>
      </c>
      <c r="I21" s="7">
        <v>1.4244755239939035E-2</v>
      </c>
      <c r="J21" s="7">
        <v>30.873776199695172</v>
      </c>
      <c r="M21" s="1" t="s">
        <v>50</v>
      </c>
      <c r="N21" s="9">
        <f>(N20/N19)*100</f>
        <v>4.2925329127507865</v>
      </c>
    </row>
    <row r="22" spans="1:24" x14ac:dyDescent="0.25">
      <c r="A22" t="s">
        <v>46</v>
      </c>
      <c r="B22" t="s">
        <v>72</v>
      </c>
      <c r="C22" t="s">
        <v>55</v>
      </c>
      <c r="D22">
        <v>4465</v>
      </c>
      <c r="E22">
        <v>22436</v>
      </c>
      <c r="F22">
        <v>5.66</v>
      </c>
      <c r="G22">
        <v>1536939</v>
      </c>
      <c r="H22" t="s">
        <v>52</v>
      </c>
      <c r="I22" s="7">
        <v>1.4597846759045088E-2</v>
      </c>
      <c r="J22" s="7">
        <v>32.639233795225437</v>
      </c>
    </row>
    <row r="23" spans="1:24" x14ac:dyDescent="0.25">
      <c r="A23" t="s">
        <v>46</v>
      </c>
      <c r="B23" t="s">
        <v>72</v>
      </c>
      <c r="C23" t="s">
        <v>56</v>
      </c>
      <c r="D23">
        <v>6548</v>
      </c>
      <c r="E23">
        <v>17106</v>
      </c>
      <c r="F23">
        <v>5.66</v>
      </c>
      <c r="G23">
        <v>1385501</v>
      </c>
      <c r="H23" t="s">
        <v>52</v>
      </c>
      <c r="I23" s="7">
        <v>1.2346436415419404E-2</v>
      </c>
      <c r="J23" s="7">
        <v>21.382182077097017</v>
      </c>
      <c r="M23" s="1"/>
      <c r="N23" s="9"/>
    </row>
    <row r="24" spans="1:24" x14ac:dyDescent="0.25">
      <c r="A24" t="s">
        <v>46</v>
      </c>
      <c r="B24" t="s">
        <v>72</v>
      </c>
      <c r="C24" t="s">
        <v>57</v>
      </c>
      <c r="D24">
        <v>11134</v>
      </c>
      <c r="E24">
        <v>28919</v>
      </c>
      <c r="F24">
        <v>5.66</v>
      </c>
      <c r="G24">
        <v>1483669</v>
      </c>
      <c r="H24" t="s">
        <v>52</v>
      </c>
      <c r="I24" s="7">
        <v>1.9491544273015072E-2</v>
      </c>
      <c r="J24" s="7">
        <v>57.107721365075356</v>
      </c>
      <c r="M24" s="1"/>
      <c r="N24" s="9"/>
    </row>
    <row r="25" spans="1:24" x14ac:dyDescent="0.25">
      <c r="A25" t="s">
        <v>46</v>
      </c>
      <c r="B25" t="s">
        <v>72</v>
      </c>
      <c r="C25" t="s">
        <v>58</v>
      </c>
      <c r="D25">
        <v>6158</v>
      </c>
      <c r="E25">
        <v>16448</v>
      </c>
      <c r="F25">
        <v>5.66</v>
      </c>
      <c r="G25">
        <v>1357648</v>
      </c>
      <c r="H25" t="s">
        <v>52</v>
      </c>
      <c r="I25" s="7">
        <v>1.2115069590939625E-2</v>
      </c>
      <c r="J25" s="7">
        <v>20.225347954698119</v>
      </c>
    </row>
    <row r="26" spans="1:24" x14ac:dyDescent="0.25">
      <c r="A26" t="s">
        <v>46</v>
      </c>
      <c r="B26" t="s">
        <v>72</v>
      </c>
      <c r="C26" t="s">
        <v>59</v>
      </c>
      <c r="D26">
        <v>25453</v>
      </c>
      <c r="E26">
        <v>36106</v>
      </c>
      <c r="F26">
        <v>5.66</v>
      </c>
      <c r="G26">
        <v>1445398</v>
      </c>
      <c r="H26" t="s">
        <v>52</v>
      </c>
      <c r="I26" s="7">
        <v>2.4979970914585464E-2</v>
      </c>
      <c r="J26" s="7">
        <v>84.549854572927316</v>
      </c>
      <c r="M26" s="1"/>
      <c r="N26" s="11" t="s">
        <v>75</v>
      </c>
      <c r="O26" s="10"/>
      <c r="P26" s="10"/>
    </row>
    <row r="27" spans="1:24" x14ac:dyDescent="0.25">
      <c r="A27" t="s">
        <v>46</v>
      </c>
      <c r="B27" t="s">
        <v>72</v>
      </c>
      <c r="C27" t="s">
        <v>60</v>
      </c>
      <c r="D27">
        <v>20334</v>
      </c>
      <c r="E27">
        <v>43636</v>
      </c>
      <c r="F27">
        <v>5.66</v>
      </c>
      <c r="G27">
        <v>1552830</v>
      </c>
      <c r="H27" t="s">
        <v>52</v>
      </c>
      <c r="I27" s="7">
        <v>2.8100951166579728E-2</v>
      </c>
      <c r="J27" s="7">
        <v>100.15475583289863</v>
      </c>
      <c r="M27" s="2" t="s">
        <v>28</v>
      </c>
      <c r="N27" s="2"/>
      <c r="O27" s="2"/>
      <c r="P27" s="2"/>
      <c r="Q27" s="2"/>
      <c r="R27" s="2"/>
      <c r="S27" s="3" t="s">
        <v>35</v>
      </c>
      <c r="T27" s="3"/>
      <c r="U27" s="3"/>
      <c r="V27" s="3"/>
      <c r="W27" s="3"/>
      <c r="X27" s="3"/>
    </row>
    <row r="28" spans="1:24" x14ac:dyDescent="0.25">
      <c r="A28" t="s">
        <v>46</v>
      </c>
      <c r="B28" t="s">
        <v>72</v>
      </c>
      <c r="C28" t="s">
        <v>61</v>
      </c>
      <c r="D28">
        <v>16217</v>
      </c>
      <c r="E28">
        <v>40886</v>
      </c>
      <c r="F28">
        <v>5.66</v>
      </c>
      <c r="G28">
        <v>1546721</v>
      </c>
      <c r="H28" t="s">
        <v>52</v>
      </c>
      <c r="I28" s="7">
        <v>2.643398518543422E-2</v>
      </c>
      <c r="J28" s="7">
        <v>91.819925927171099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3" t="s">
        <v>29</v>
      </c>
      <c r="T28" s="3" t="s">
        <v>30</v>
      </c>
      <c r="U28" s="3" t="s">
        <v>31</v>
      </c>
      <c r="V28" s="3" t="s">
        <v>32</v>
      </c>
      <c r="W28" s="3" t="s">
        <v>33</v>
      </c>
      <c r="X28" s="3" t="s">
        <v>34</v>
      </c>
    </row>
    <row r="29" spans="1:24" x14ac:dyDescent="0.25">
      <c r="A29" t="s">
        <v>46</v>
      </c>
      <c r="B29" t="s">
        <v>72</v>
      </c>
      <c r="C29" t="s">
        <v>62</v>
      </c>
      <c r="D29">
        <v>14584</v>
      </c>
      <c r="E29">
        <v>38861</v>
      </c>
      <c r="F29">
        <v>5.66</v>
      </c>
      <c r="G29">
        <v>1532799</v>
      </c>
      <c r="H29" t="s">
        <v>52</v>
      </c>
      <c r="I29" s="7">
        <v>2.5352965392070322E-2</v>
      </c>
      <c r="J29" s="7">
        <v>86.414826960351604</v>
      </c>
      <c r="M29" s="7">
        <v>14.054456133428173</v>
      </c>
      <c r="N29" s="7">
        <v>89.943247170080127</v>
      </c>
      <c r="O29" s="7">
        <v>630.38278423189922</v>
      </c>
      <c r="P29" s="7">
        <v>25.631808426732167</v>
      </c>
      <c r="Q29" s="7">
        <v>84.549854572927316</v>
      </c>
      <c r="R29" s="7">
        <v>473.34101425198531</v>
      </c>
      <c r="S29" s="7">
        <v>16.614061174956866</v>
      </c>
      <c r="T29" s="7">
        <v>82.216323916067253</v>
      </c>
      <c r="U29" s="7">
        <v>711.45086755690477</v>
      </c>
      <c r="V29" s="7">
        <v>21.382182077097017</v>
      </c>
      <c r="W29" s="7">
        <v>86.414826960351604</v>
      </c>
      <c r="X29" s="7">
        <v>655.67176014815414</v>
      </c>
    </row>
    <row r="30" spans="1:24" x14ac:dyDescent="0.25">
      <c r="A30" t="s">
        <v>46</v>
      </c>
      <c r="B30" t="s">
        <v>72</v>
      </c>
      <c r="C30" t="s">
        <v>63</v>
      </c>
      <c r="D30">
        <v>12654</v>
      </c>
      <c r="E30">
        <v>32952</v>
      </c>
      <c r="F30">
        <v>5.66</v>
      </c>
      <c r="G30">
        <v>1368088</v>
      </c>
      <c r="H30" t="s">
        <v>52</v>
      </c>
      <c r="I30" s="7">
        <v>2.4086169895503797E-2</v>
      </c>
      <c r="J30" s="7">
        <v>80.080849477518981</v>
      </c>
      <c r="M30" s="7">
        <v>7.1320035009307148</v>
      </c>
      <c r="N30" s="7">
        <v>90.549528098485908</v>
      </c>
      <c r="O30" s="7">
        <v>605.5856128749565</v>
      </c>
      <c r="P30" s="7">
        <v>30.873776199695172</v>
      </c>
      <c r="Q30" s="7">
        <v>100.15475583289863</v>
      </c>
      <c r="R30" s="7">
        <v>607.88781742268895</v>
      </c>
      <c r="S30" s="7">
        <v>6.1669603534272772</v>
      </c>
      <c r="T30" s="7">
        <v>75.89963746143907</v>
      </c>
      <c r="U30" s="7">
        <v>849.04653089555961</v>
      </c>
      <c r="V30" s="7">
        <v>57.107721365075356</v>
      </c>
      <c r="W30" s="7">
        <v>80.080849477518981</v>
      </c>
      <c r="X30" s="7">
        <v>764.00018431855426</v>
      </c>
    </row>
    <row r="31" spans="1:24" x14ac:dyDescent="0.25">
      <c r="A31" t="s">
        <v>46</v>
      </c>
      <c r="B31" t="s">
        <v>72</v>
      </c>
      <c r="C31" t="s">
        <v>64</v>
      </c>
      <c r="D31">
        <v>17192</v>
      </c>
      <c r="E31">
        <v>45364</v>
      </c>
      <c r="F31">
        <v>5.66</v>
      </c>
      <c r="G31">
        <v>1439565</v>
      </c>
      <c r="H31" t="s">
        <v>52</v>
      </c>
      <c r="I31" s="7">
        <v>3.1512297117532034E-2</v>
      </c>
      <c r="J31" s="7">
        <v>117.21148558766016</v>
      </c>
      <c r="M31" s="7">
        <v>13.818645444199717</v>
      </c>
      <c r="N31" s="7">
        <v>87.878033873276024</v>
      </c>
      <c r="O31" s="7">
        <v>564.0156314983717</v>
      </c>
      <c r="P31" s="7">
        <v>32.639233795225437</v>
      </c>
      <c r="Q31" s="7">
        <v>91.819925927171099</v>
      </c>
      <c r="R31" s="7">
        <v>629.88365208294715</v>
      </c>
      <c r="S31" s="7">
        <v>10.528968666403751</v>
      </c>
      <c r="T31" s="7">
        <v>115.08316437383574</v>
      </c>
      <c r="U31" s="7">
        <v>423.80363422737207</v>
      </c>
      <c r="V31" s="7">
        <v>20.225347954698119</v>
      </c>
      <c r="W31" s="7">
        <v>117.21148558766016</v>
      </c>
      <c r="X31" s="7">
        <v>381.39415546914245</v>
      </c>
    </row>
    <row r="32" spans="1:24" x14ac:dyDescent="0.25">
      <c r="A32" t="s">
        <v>46</v>
      </c>
      <c r="B32" t="s">
        <v>72</v>
      </c>
      <c r="C32" t="s">
        <v>65</v>
      </c>
      <c r="D32">
        <v>63441</v>
      </c>
      <c r="E32">
        <v>164005</v>
      </c>
      <c r="F32">
        <v>5.66</v>
      </c>
      <c r="G32">
        <v>1596339</v>
      </c>
      <c r="H32" t="s">
        <v>52</v>
      </c>
      <c r="I32" s="7">
        <v>0.10273820285039706</v>
      </c>
      <c r="J32" s="7">
        <v>473.34101425198531</v>
      </c>
      <c r="L32" s="1" t="s">
        <v>36</v>
      </c>
      <c r="M32" s="7">
        <f>AVERAGE(M29:M31)</f>
        <v>11.668368359519535</v>
      </c>
      <c r="N32" s="7">
        <f t="shared" ref="N32:X32" si="2">AVERAGE(N29:N31)</f>
        <v>89.456936380614025</v>
      </c>
      <c r="O32" s="7">
        <f t="shared" si="2"/>
        <v>599.99467620174244</v>
      </c>
      <c r="P32" s="7">
        <f t="shared" si="2"/>
        <v>29.714939473884257</v>
      </c>
      <c r="Q32" s="7">
        <f t="shared" si="2"/>
        <v>92.174845444332348</v>
      </c>
      <c r="R32" s="7">
        <f t="shared" si="2"/>
        <v>570.37082791920704</v>
      </c>
      <c r="S32" s="7">
        <f t="shared" si="2"/>
        <v>11.103330064929297</v>
      </c>
      <c r="T32" s="7">
        <f t="shared" si="2"/>
        <v>91.066375250447365</v>
      </c>
      <c r="U32" s="7">
        <f t="shared" si="2"/>
        <v>661.43367755994552</v>
      </c>
      <c r="V32" s="7">
        <f t="shared" si="2"/>
        <v>32.905083798956831</v>
      </c>
      <c r="W32" s="7">
        <f t="shared" si="2"/>
        <v>94.56905400851025</v>
      </c>
      <c r="X32" s="7">
        <f t="shared" si="2"/>
        <v>600.35536664528354</v>
      </c>
    </row>
    <row r="33" spans="1:24" x14ac:dyDescent="0.25">
      <c r="A33" t="s">
        <v>46</v>
      </c>
      <c r="B33" t="s">
        <v>72</v>
      </c>
      <c r="C33" t="s">
        <v>66</v>
      </c>
      <c r="D33">
        <v>117390</v>
      </c>
      <c r="E33">
        <v>192645</v>
      </c>
      <c r="F33">
        <v>5.66</v>
      </c>
      <c r="G33">
        <v>1485913</v>
      </c>
      <c r="H33" t="s">
        <v>52</v>
      </c>
      <c r="I33" s="7">
        <v>0.12964756348453779</v>
      </c>
      <c r="J33" s="7">
        <v>607.88781742268895</v>
      </c>
      <c r="L33" s="1" t="s">
        <v>37</v>
      </c>
      <c r="M33" s="7">
        <f>STDEV(M29:M31)</f>
        <v>3.9303760975214943</v>
      </c>
      <c r="N33" s="7">
        <f t="shared" ref="N33:X33" si="3">STDEV(N29:N31)</f>
        <v>1.4005691653023784</v>
      </c>
      <c r="O33" s="7">
        <f t="shared" si="3"/>
        <v>33.534961907712962</v>
      </c>
      <c r="P33" s="7">
        <f t="shared" si="3"/>
        <v>3.6446096487232862</v>
      </c>
      <c r="Q33" s="7">
        <f t="shared" si="3"/>
        <v>7.8085025280850138</v>
      </c>
      <c r="R33" s="7">
        <f t="shared" si="3"/>
        <v>84.746933518696139</v>
      </c>
      <c r="S33" s="7">
        <f t="shared" si="3"/>
        <v>5.2471799241009647</v>
      </c>
      <c r="T33" s="7">
        <f t="shared" si="3"/>
        <v>21.037579513563315</v>
      </c>
      <c r="U33" s="7">
        <f t="shared" si="3"/>
        <v>216.98887013642334</v>
      </c>
      <c r="V33" s="7">
        <f t="shared" si="3"/>
        <v>20.968078480498754</v>
      </c>
      <c r="W33" s="7">
        <f t="shared" si="3"/>
        <v>19.863020881794945</v>
      </c>
      <c r="X33" s="7">
        <f t="shared" si="3"/>
        <v>197.2099664586014</v>
      </c>
    </row>
    <row r="34" spans="1:24" x14ac:dyDescent="0.25">
      <c r="A34" t="s">
        <v>46</v>
      </c>
      <c r="B34" t="s">
        <v>72</v>
      </c>
      <c r="C34" t="s">
        <v>67</v>
      </c>
      <c r="D34">
        <v>41557</v>
      </c>
      <c r="E34">
        <v>208994</v>
      </c>
      <c r="F34">
        <v>5.66</v>
      </c>
      <c r="G34">
        <v>1559113</v>
      </c>
      <c r="H34" t="s">
        <v>52</v>
      </c>
      <c r="I34" s="7">
        <v>0.13404673041658943</v>
      </c>
      <c r="J34" s="7">
        <v>629.88365208294715</v>
      </c>
    </row>
    <row r="35" spans="1:24" x14ac:dyDescent="0.25">
      <c r="A35" t="s">
        <v>46</v>
      </c>
      <c r="B35" t="s">
        <v>72</v>
      </c>
      <c r="C35" t="s">
        <v>68</v>
      </c>
      <c r="D35">
        <v>80771</v>
      </c>
      <c r="E35">
        <v>204455</v>
      </c>
      <c r="F35">
        <v>5.66</v>
      </c>
      <c r="G35">
        <v>1468740</v>
      </c>
      <c r="H35" t="s">
        <v>52</v>
      </c>
      <c r="I35" s="7">
        <v>0.13920435202963083</v>
      </c>
      <c r="J35" s="7">
        <v>655.67176014815414</v>
      </c>
      <c r="M35" s="5" t="s">
        <v>51</v>
      </c>
      <c r="N35" s="4"/>
      <c r="O35" s="4"/>
    </row>
    <row r="36" spans="1:24" x14ac:dyDescent="0.25">
      <c r="A36" t="s">
        <v>46</v>
      </c>
      <c r="B36" t="s">
        <v>72</v>
      </c>
      <c r="C36" t="s">
        <v>69</v>
      </c>
      <c r="D36">
        <v>99283</v>
      </c>
      <c r="E36">
        <v>253587</v>
      </c>
      <c r="F36">
        <v>5.66</v>
      </c>
      <c r="G36">
        <v>1576347</v>
      </c>
      <c r="H36" t="s">
        <v>52</v>
      </c>
      <c r="I36" s="7">
        <v>0.16087003686371085</v>
      </c>
      <c r="J36" s="7">
        <v>764.00018431855426</v>
      </c>
      <c r="M36" s="1" t="s">
        <v>29</v>
      </c>
      <c r="N36" s="6">
        <f>(M32/S32)*100</f>
        <v>105.0889083841158</v>
      </c>
    </row>
    <row r="37" spans="1:24" x14ac:dyDescent="0.25">
      <c r="A37" t="s">
        <v>46</v>
      </c>
      <c r="B37" t="s">
        <v>72</v>
      </c>
      <c r="C37" t="s">
        <v>70</v>
      </c>
      <c r="D37">
        <v>46589</v>
      </c>
      <c r="E37">
        <v>117719</v>
      </c>
      <c r="F37">
        <v>5.66</v>
      </c>
      <c r="G37">
        <v>1395621</v>
      </c>
      <c r="H37" t="s">
        <v>52</v>
      </c>
      <c r="I37" s="7">
        <v>8.4348831093828486E-2</v>
      </c>
      <c r="J37" s="7">
        <v>381.39415546914245</v>
      </c>
      <c r="M37" s="1" t="s">
        <v>30</v>
      </c>
      <c r="N37" s="6">
        <f>(N32/T32)*100</f>
        <v>98.232674941319317</v>
      </c>
    </row>
    <row r="38" spans="1:24" x14ac:dyDescent="0.25">
      <c r="M38" s="1" t="s">
        <v>31</v>
      </c>
      <c r="N38" s="6">
        <f>(O32/U32)*100</f>
        <v>90.71123780923071</v>
      </c>
      <c r="R38" s="7"/>
      <c r="S38" s="7"/>
    </row>
    <row r="39" spans="1:24" x14ac:dyDescent="0.25">
      <c r="M39" s="1" t="s">
        <v>32</v>
      </c>
      <c r="N39" s="6">
        <f>(P32/V32)*100</f>
        <v>90.305010786285521</v>
      </c>
    </row>
    <row r="40" spans="1:24" x14ac:dyDescent="0.25">
      <c r="M40" s="1" t="s">
        <v>33</v>
      </c>
      <c r="N40" s="6">
        <f>(Q32/W32)*100</f>
        <v>97.468295956558421</v>
      </c>
      <c r="R40" s="6"/>
    </row>
    <row r="41" spans="1:24" x14ac:dyDescent="0.25">
      <c r="M41" s="1" t="s">
        <v>34</v>
      </c>
      <c r="N41" s="6">
        <f>(R32/X32)*100</f>
        <v>95.0055349894469</v>
      </c>
    </row>
    <row r="43" spans="1:24" x14ac:dyDescent="0.25">
      <c r="M43" s="1" t="s">
        <v>36</v>
      </c>
      <c r="N43" s="9">
        <f>AVERAGE(N36:N41)</f>
        <v>96.135277144492775</v>
      </c>
    </row>
    <row r="44" spans="1:24" x14ac:dyDescent="0.25">
      <c r="M44" s="1" t="s">
        <v>37</v>
      </c>
      <c r="N44" s="9">
        <f>STDEV(N36:N41)</f>
        <v>5.4960359333179065</v>
      </c>
    </row>
    <row r="45" spans="1:24" x14ac:dyDescent="0.25">
      <c r="M45" s="1" t="s">
        <v>50</v>
      </c>
      <c r="N45" s="9">
        <f>(N44/N43)*100</f>
        <v>5.7169814209379988</v>
      </c>
    </row>
    <row r="47" spans="1:24" x14ac:dyDescent="0.25">
      <c r="M47" s="1"/>
      <c r="N47" s="9"/>
    </row>
    <row r="48" spans="1:24" x14ac:dyDescent="0.25">
      <c r="M48" s="1"/>
      <c r="N48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2636C2E06C749AB96B90CE0D0F76E" ma:contentTypeVersion="13" ma:contentTypeDescription="Create a new document." ma:contentTypeScope="" ma:versionID="a94274137f904b41ca58e157c6989371">
  <xsd:schema xmlns:xsd="http://www.w3.org/2001/XMLSchema" xmlns:xs="http://www.w3.org/2001/XMLSchema" xmlns:p="http://schemas.microsoft.com/office/2006/metadata/properties" xmlns:ns3="017c4ea2-2777-4957-9540-5b8eec7bde30" xmlns:ns4="a67bde76-1167-41ca-94ba-c1d849f26083" targetNamespace="http://schemas.microsoft.com/office/2006/metadata/properties" ma:root="true" ma:fieldsID="605a6cddeffa0944c42cf6c25fbeeb03" ns3:_="" ns4:_="">
    <xsd:import namespace="017c4ea2-2777-4957-9540-5b8eec7bde30"/>
    <xsd:import namespace="a67bde76-1167-41ca-94ba-c1d849f2608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c4ea2-2777-4957-9540-5b8eec7bd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7bde76-1167-41ca-94ba-c1d849f2608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FA9EC5-52CF-429B-ACE4-4740CA865807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a67bde76-1167-41ca-94ba-c1d849f26083"/>
    <ds:schemaRef ds:uri="http://purl.org/dc/terms/"/>
    <ds:schemaRef ds:uri="http://purl.org/dc/elements/1.1/"/>
    <ds:schemaRef ds:uri="http://schemas.microsoft.com/office/infopath/2007/PartnerControls"/>
    <ds:schemaRef ds:uri="017c4ea2-2777-4957-9540-5b8eec7bde3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272C3B-14C9-4762-A118-1BD710C7BD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c4ea2-2777-4957-9540-5b8eec7bde30"/>
    <ds:schemaRef ds:uri="a67bde76-1167-41ca-94ba-c1d849f260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CE4587-95A1-42AB-B408-E9FC0DECD2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CDCA</vt:lpstr>
      <vt:lpstr>CA</vt:lpstr>
      <vt:lpstr>DCA</vt:lpstr>
      <vt:lpstr>GCA</vt:lpstr>
      <vt:lpstr>GDCA</vt:lpstr>
      <vt:lpstr>GLCA</vt:lpstr>
      <vt:lpstr>LCA</vt:lpstr>
      <vt:lpstr>TCA</vt:lpstr>
      <vt:lpstr>TCDCA</vt:lpstr>
      <vt:lpstr>TDCA</vt:lpstr>
      <vt:lpstr>TUDCA</vt:lpstr>
      <vt:lpstr>UDCA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 SHAFAEI DARESTANI</dc:creator>
  <cp:lastModifiedBy>Ari SHAFAEI DARESTANI</cp:lastModifiedBy>
  <dcterms:created xsi:type="dcterms:W3CDTF">2020-07-09T02:14:19Z</dcterms:created>
  <dcterms:modified xsi:type="dcterms:W3CDTF">2021-03-17T10:38:06Z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0x0101005592636C2E06C749AB96B90CE0D0F76E</vt:lpwstr>
  </property>
</Properties>
</file>